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8" i="1"/>
  <c r="I8"/>
  <c r="J8"/>
  <c r="K8"/>
  <c r="L8"/>
  <c r="M8"/>
  <c r="N8"/>
  <c r="O8"/>
  <c r="P8"/>
  <c r="Q8"/>
  <c r="R8" s="1"/>
  <c r="E9"/>
  <c r="I9"/>
  <c r="J9"/>
  <c r="K9"/>
  <c r="L9"/>
  <c r="M9" s="1"/>
  <c r="M12" s="1"/>
  <c r="N9"/>
  <c r="O9"/>
  <c r="P9"/>
  <c r="Q9"/>
  <c r="R9" s="1"/>
  <c r="E10"/>
  <c r="I10"/>
  <c r="J10"/>
  <c r="K10"/>
  <c r="L10"/>
  <c r="M10"/>
  <c r="N10"/>
  <c r="O10"/>
  <c r="P10"/>
  <c r="Q10"/>
  <c r="R10" s="1"/>
  <c r="E11"/>
  <c r="I11"/>
  <c r="J11"/>
  <c r="M11" s="1"/>
  <c r="K11"/>
  <c r="L11"/>
  <c r="N11"/>
  <c r="Q11" s="1"/>
  <c r="O11"/>
  <c r="P11"/>
  <c r="B12"/>
  <c r="C12"/>
  <c r="D12"/>
  <c r="E12"/>
  <c r="F12"/>
  <c r="G12"/>
  <c r="H12"/>
  <c r="I12"/>
  <c r="J12"/>
  <c r="K12"/>
  <c r="L12"/>
  <c r="N12"/>
  <c r="O12"/>
  <c r="P12"/>
  <c r="E15"/>
  <c r="I15"/>
  <c r="J15"/>
  <c r="M15" s="1"/>
  <c r="K15"/>
  <c r="L15"/>
  <c r="N15"/>
  <c r="Q15" s="1"/>
  <c r="O15"/>
  <c r="P15"/>
  <c r="E16"/>
  <c r="I16"/>
  <c r="J16"/>
  <c r="K16"/>
  <c r="L16"/>
  <c r="M16"/>
  <c r="N16"/>
  <c r="O16"/>
  <c r="P16"/>
  <c r="Q16"/>
  <c r="R16" s="1"/>
  <c r="E17"/>
  <c r="I17"/>
  <c r="J17"/>
  <c r="M17" s="1"/>
  <c r="K17"/>
  <c r="L17"/>
  <c r="N17"/>
  <c r="Q17" s="1"/>
  <c r="R17" s="1"/>
  <c r="O17"/>
  <c r="P17"/>
  <c r="E18"/>
  <c r="I18"/>
  <c r="J18"/>
  <c r="K18"/>
  <c r="L18"/>
  <c r="M18"/>
  <c r="N18"/>
  <c r="O18"/>
  <c r="P18"/>
  <c r="Q18"/>
  <c r="R18" s="1"/>
  <c r="B19"/>
  <c r="C19"/>
  <c r="D19"/>
  <c r="E19"/>
  <c r="F19"/>
  <c r="G19"/>
  <c r="H19"/>
  <c r="I19"/>
  <c r="J19"/>
  <c r="K19"/>
  <c r="L19"/>
  <c r="N19"/>
  <c r="O19"/>
  <c r="P19"/>
  <c r="E22"/>
  <c r="I22"/>
  <c r="J22"/>
  <c r="K22"/>
  <c r="L22"/>
  <c r="M22"/>
  <c r="N22"/>
  <c r="O22"/>
  <c r="P22"/>
  <c r="Q22"/>
  <c r="R22" s="1"/>
  <c r="E23"/>
  <c r="I23"/>
  <c r="J23"/>
  <c r="M23" s="1"/>
  <c r="K23"/>
  <c r="L23"/>
  <c r="N23"/>
  <c r="Q23" s="1"/>
  <c r="O23"/>
  <c r="P23"/>
  <c r="E24"/>
  <c r="I24"/>
  <c r="J24"/>
  <c r="K24"/>
  <c r="L24"/>
  <c r="M24"/>
  <c r="N24"/>
  <c r="O24"/>
  <c r="P24"/>
  <c r="Q24"/>
  <c r="R24" s="1"/>
  <c r="E25"/>
  <c r="I25"/>
  <c r="J25"/>
  <c r="M25" s="1"/>
  <c r="K25"/>
  <c r="L25"/>
  <c r="N25"/>
  <c r="Q25" s="1"/>
  <c r="R25" s="1"/>
  <c r="O25"/>
  <c r="P25"/>
  <c r="B26"/>
  <c r="C26"/>
  <c r="D26"/>
  <c r="E26"/>
  <c r="F26"/>
  <c r="G26"/>
  <c r="H26"/>
  <c r="I26"/>
  <c r="J26"/>
  <c r="K26"/>
  <c r="L26"/>
  <c r="N26"/>
  <c r="O26"/>
  <c r="P26"/>
  <c r="B27"/>
  <c r="C27"/>
  <c r="D27"/>
  <c r="E27"/>
  <c r="F27"/>
  <c r="G27"/>
  <c r="H27"/>
  <c r="I27"/>
  <c r="J27"/>
  <c r="K27"/>
  <c r="L27"/>
  <c r="N27"/>
  <c r="O27"/>
  <c r="P27"/>
  <c r="R23" l="1"/>
  <c r="Q26"/>
  <c r="R15"/>
  <c r="R19" s="1"/>
  <c r="Q19"/>
  <c r="R11"/>
  <c r="Q12"/>
  <c r="Q27" s="1"/>
  <c r="R26"/>
  <c r="M26"/>
  <c r="M19"/>
  <c r="M27" s="1"/>
  <c r="R12"/>
  <c r="R27" s="1"/>
</calcChain>
</file>

<file path=xl/sharedStrings.xml><?xml version="1.0" encoding="utf-8"?>
<sst xmlns="http://schemas.openxmlformats.org/spreadsheetml/2006/main" count="39" uniqueCount="29">
  <si>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</si>
  <si>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</si>
  <si>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</si>
  <si>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</si>
  <si>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</si>
  <si>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</si>
  <si>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</si>
  <si>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</si>
  <si>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</si>
  <si>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</si>
  <si>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</si>
  <si>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</si>
  <si>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</si>
  <si>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</si>
  <si>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</si>
  <si>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</si>
  <si>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AUG</t>
  </si>
  <si>
    <t>JUL</t>
  </si>
  <si>
    <t>SEP</t>
  </si>
  <si>
    <t>OCT</t>
  </si>
  <si>
    <t>NOV</t>
  </si>
  <si>
    <t>DEC</t>
  </si>
  <si>
    <t>QTR 1</t>
  </si>
  <si>
    <t>QTR 2</t>
  </si>
  <si>
    <t>QTR 3</t>
  </si>
  <si>
    <t>QTR 4</t>
  </si>
  <si>
    <t>Totals</t>
  </si>
  <si>
    <t>Eastern Regional Sales</t>
  </si>
  <si>
    <t>Region Totals</t>
  </si>
</sst>
</file>

<file path=xl/styles.xml><?xml version="1.0" encoding="utf-8"?>
<styleSheet xmlns="http://schemas.openxmlformats.org/spreadsheetml/2006/main">
  <numFmts count="4">
    <numFmt numFmtId="170" formatCode="_(&quot;$&quot;* #,##0.00_);_(&quot;$&quot;* \(#,##0.00\);_(&quot;$&quot;* &quot;-&quot;??_);_(@_)"/>
    <numFmt numFmtId="171" formatCode="_(* #,##0.00_);_(* \(#,##0.00\);_(* &quot;-&quot;??_);_(@_)"/>
    <numFmt numFmtId="173" formatCode="_(* #,##0_);_(* \(#,##0\);_(* &quot;-&quot;??_);_(@_)"/>
    <numFmt numFmtId="175" formatCode="_(&quot;$&quot;* #,##0_);_(&quot;$&quot;* \(#,##0\);_(&quot;$&quot;* &quot;-&quot;??_);_(@_)"/>
  </numFmts>
  <fonts count="3">
    <font>
      <sz val="10"/>
      <name val="Arial"/>
    </font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7">
    <xf numFmtId="0" fontId="0" fillId="0" borderId="0" xfId="0"/>
    <xf numFmtId="173" fontId="2" fillId="0" borderId="0" xfId="1" applyNumberFormat="1" applyFont="1"/>
    <xf numFmtId="173" fontId="0" fillId="0" borderId="0" xfId="1" applyNumberFormat="1" applyFont="1"/>
    <xf numFmtId="175" fontId="2" fillId="0" borderId="0" xfId="2" applyNumberFormat="1" applyFont="1"/>
    <xf numFmtId="173" fontId="2" fillId="2" borderId="0" xfId="1" applyNumberFormat="1" applyFont="1" applyFill="1"/>
    <xf numFmtId="173" fontId="0" fillId="2" borderId="0" xfId="1" applyNumberFormat="1" applyFont="1" applyFill="1"/>
    <xf numFmtId="175" fontId="2" fillId="2" borderId="0" xfId="2" applyNumberFormat="1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27"/>
  <sheetViews>
    <sheetView tabSelected="1" workbookViewId="0"/>
  </sheetViews>
  <sheetFormatPr defaultColWidth="9" defaultRowHeight="12.75"/>
  <cols>
    <col min="1" max="1" width="14" style="2" customWidth="1"/>
    <col min="2" max="4" width="8.7109375" style="2" bestFit="1" customWidth="1"/>
    <col min="5" max="5" width="9.7109375" style="2" bestFit="1" customWidth="1"/>
    <col min="6" max="8" width="8.7109375" style="2" bestFit="1" customWidth="1"/>
    <col min="9" max="9" width="9.7109375" style="2" bestFit="1" customWidth="1"/>
    <col min="10" max="10" width="8.7109375" style="2" bestFit="1" customWidth="1"/>
    <col min="11" max="11" width="9.7109375" style="2" bestFit="1" customWidth="1"/>
    <col min="12" max="12" width="8.7109375" style="2" bestFit="1" customWidth="1"/>
    <col min="13" max="17" width="9.7109375" style="2" bestFit="1" customWidth="1"/>
    <col min="18" max="18" width="11.28515625" style="2" bestFit="1" customWidth="1"/>
    <col min="19" max="16384" width="9" style="2"/>
  </cols>
  <sheetData>
    <row r="1" spans="1:18">
      <c r="A1" s="1" t="s">
        <v>0</v>
      </c>
    </row>
    <row r="2" spans="1:18">
      <c r="A2" s="1" t="s">
        <v>27</v>
      </c>
    </row>
    <row r="3" spans="1:18">
      <c r="A3" s="1" t="s">
        <v>1</v>
      </c>
    </row>
    <row r="5" spans="1:18" s="1" customFormat="1">
      <c r="A5" s="4"/>
      <c r="B5" s="4" t="s">
        <v>2</v>
      </c>
      <c r="C5" s="4" t="s">
        <v>3</v>
      </c>
      <c r="D5" s="4" t="s">
        <v>4</v>
      </c>
      <c r="E5" s="4" t="s">
        <v>22</v>
      </c>
      <c r="F5" s="4" t="s">
        <v>5</v>
      </c>
      <c r="G5" s="4" t="s">
        <v>6</v>
      </c>
      <c r="H5" s="4" t="s">
        <v>7</v>
      </c>
      <c r="I5" s="4" t="s">
        <v>23</v>
      </c>
      <c r="J5" s="4" t="s">
        <v>17</v>
      </c>
      <c r="K5" s="4" t="s">
        <v>16</v>
      </c>
      <c r="L5" s="4" t="s">
        <v>18</v>
      </c>
      <c r="M5" s="4" t="s">
        <v>24</v>
      </c>
      <c r="N5" s="4" t="s">
        <v>19</v>
      </c>
      <c r="O5" s="4" t="s">
        <v>20</v>
      </c>
      <c r="P5" s="4" t="s">
        <v>21</v>
      </c>
      <c r="Q5" s="4" t="s">
        <v>25</v>
      </c>
      <c r="R5" s="4" t="s">
        <v>8</v>
      </c>
    </row>
    <row r="6" spans="1:18">
      <c r="A6" s="5"/>
      <c r="E6" s="5"/>
      <c r="I6" s="5"/>
      <c r="M6" s="5"/>
      <c r="Q6" s="5"/>
      <c r="R6" s="5"/>
    </row>
    <row r="7" spans="1:18">
      <c r="A7" s="4" t="s">
        <v>9</v>
      </c>
      <c r="E7" s="5"/>
      <c r="I7" s="5"/>
      <c r="M7" s="5"/>
      <c r="Q7" s="5"/>
      <c r="R7" s="5"/>
    </row>
    <row r="8" spans="1:18">
      <c r="A8" s="5" t="s">
        <v>10</v>
      </c>
      <c r="B8" s="2">
        <v>5525</v>
      </c>
      <c r="C8" s="2">
        <v>6140</v>
      </c>
      <c r="D8" s="2">
        <v>6559</v>
      </c>
      <c r="E8" s="5">
        <f>SUM(B8:D8)</f>
        <v>18224</v>
      </c>
      <c r="F8" s="2">
        <v>7243</v>
      </c>
      <c r="G8" s="2">
        <v>7600</v>
      </c>
      <c r="H8" s="2">
        <v>8100</v>
      </c>
      <c r="I8" s="5">
        <f>SUM(F8:H8)</f>
        <v>22943</v>
      </c>
      <c r="J8" s="2">
        <f>1.1*F8</f>
        <v>7967.3000000000011</v>
      </c>
      <c r="K8" s="2">
        <f>1.1*G8</f>
        <v>8360</v>
      </c>
      <c r="L8" s="2">
        <f>1.1*H8</f>
        <v>8910</v>
      </c>
      <c r="M8" s="5">
        <f>SUM(J8:L8)</f>
        <v>25237.300000000003</v>
      </c>
      <c r="N8" s="2">
        <f>1.2*J8</f>
        <v>9560.76</v>
      </c>
      <c r="O8" s="2">
        <f>1.2*K8</f>
        <v>10032</v>
      </c>
      <c r="P8" s="2">
        <f>1.2*L8</f>
        <v>10692</v>
      </c>
      <c r="Q8" s="5">
        <f>SUM(N8:P8)</f>
        <v>30284.760000000002</v>
      </c>
      <c r="R8" s="5">
        <f>Q8+M8+I8+E8</f>
        <v>96689.06</v>
      </c>
    </row>
    <row r="9" spans="1:18">
      <c r="A9" s="5" t="s">
        <v>11</v>
      </c>
      <c r="B9" s="2">
        <v>3245</v>
      </c>
      <c r="C9" s="2">
        <v>3687</v>
      </c>
      <c r="D9" s="2">
        <v>4200</v>
      </c>
      <c r="E9" s="5">
        <f t="shared" ref="E9:E25" si="0">SUM(B9:D9)</f>
        <v>11132</v>
      </c>
      <c r="F9" s="2">
        <v>4401</v>
      </c>
      <c r="G9" s="2">
        <v>5301</v>
      </c>
      <c r="H9" s="2">
        <v>5664</v>
      </c>
      <c r="I9" s="5">
        <f t="shared" ref="I9:I25" si="1">SUM(F9:H9)</f>
        <v>15366</v>
      </c>
      <c r="J9" s="2">
        <f t="shared" ref="J9:J25" si="2">1.1*F9</f>
        <v>4841.1000000000004</v>
      </c>
      <c r="K9" s="2">
        <f t="shared" ref="K9:K25" si="3">1.1*G9</f>
        <v>5831.1</v>
      </c>
      <c r="L9" s="2">
        <f t="shared" ref="L9:L25" si="4">1.1*H9</f>
        <v>6230.4000000000005</v>
      </c>
      <c r="M9" s="5">
        <f t="shared" ref="M9:M25" si="5">SUM(J9:L9)</f>
        <v>16902.600000000002</v>
      </c>
      <c r="N9" s="2">
        <f t="shared" ref="N9:N25" si="6">1.2*J9</f>
        <v>5809.3200000000006</v>
      </c>
      <c r="O9" s="2">
        <f t="shared" ref="O9:O25" si="7">1.2*K9</f>
        <v>6997.3200000000006</v>
      </c>
      <c r="P9" s="2">
        <f t="shared" ref="P9:P25" si="8">1.2*L9</f>
        <v>7476.4800000000005</v>
      </c>
      <c r="Q9" s="5">
        <f t="shared" ref="Q9:Q25" si="9">SUM(N9:P9)</f>
        <v>20283.120000000003</v>
      </c>
      <c r="R9" s="5">
        <f>Q9+M9+I9+E9</f>
        <v>63683.72</v>
      </c>
    </row>
    <row r="10" spans="1:18">
      <c r="A10" s="5" t="s">
        <v>12</v>
      </c>
      <c r="B10" s="2">
        <v>8976</v>
      </c>
      <c r="C10" s="2">
        <v>9234</v>
      </c>
      <c r="D10" s="2">
        <v>7568</v>
      </c>
      <c r="E10" s="5">
        <f t="shared" si="0"/>
        <v>25778</v>
      </c>
      <c r="F10" s="2">
        <v>6504</v>
      </c>
      <c r="G10" s="2">
        <v>5345</v>
      </c>
      <c r="H10" s="2">
        <v>3546</v>
      </c>
      <c r="I10" s="5">
        <f t="shared" si="1"/>
        <v>15395</v>
      </c>
      <c r="J10" s="2">
        <f t="shared" si="2"/>
        <v>7154.4000000000005</v>
      </c>
      <c r="K10" s="2">
        <f t="shared" si="3"/>
        <v>5879.5000000000009</v>
      </c>
      <c r="L10" s="2">
        <f t="shared" si="4"/>
        <v>3900.6000000000004</v>
      </c>
      <c r="M10" s="5">
        <f t="shared" si="5"/>
        <v>16934.5</v>
      </c>
      <c r="N10" s="2">
        <f t="shared" si="6"/>
        <v>8585.2800000000007</v>
      </c>
      <c r="O10" s="2">
        <f t="shared" si="7"/>
        <v>7055.4000000000005</v>
      </c>
      <c r="P10" s="2">
        <f t="shared" si="8"/>
        <v>4680.72</v>
      </c>
      <c r="Q10" s="5">
        <f t="shared" si="9"/>
        <v>20321.400000000001</v>
      </c>
      <c r="R10" s="5">
        <f>Q10+M10+I10+E10</f>
        <v>78428.899999999994</v>
      </c>
    </row>
    <row r="11" spans="1:18">
      <c r="A11" s="5" t="s">
        <v>13</v>
      </c>
      <c r="B11" s="2">
        <v>3762</v>
      </c>
      <c r="C11" s="2">
        <v>4571</v>
      </c>
      <c r="D11" s="2">
        <v>6823</v>
      </c>
      <c r="E11" s="5">
        <f t="shared" si="0"/>
        <v>15156</v>
      </c>
      <c r="F11" s="2">
        <v>8354</v>
      </c>
      <c r="G11" s="2">
        <v>9856</v>
      </c>
      <c r="H11" s="2">
        <v>8650</v>
      </c>
      <c r="I11" s="5">
        <f t="shared" si="1"/>
        <v>26860</v>
      </c>
      <c r="J11" s="2">
        <f t="shared" si="2"/>
        <v>9189.4000000000015</v>
      </c>
      <c r="K11" s="2">
        <f t="shared" si="3"/>
        <v>10841.6</v>
      </c>
      <c r="L11" s="2">
        <f t="shared" si="4"/>
        <v>9515</v>
      </c>
      <c r="M11" s="5">
        <f t="shared" si="5"/>
        <v>29546</v>
      </c>
      <c r="N11" s="2">
        <f t="shared" si="6"/>
        <v>11027.28</v>
      </c>
      <c r="O11" s="2">
        <f t="shared" si="7"/>
        <v>13009.92</v>
      </c>
      <c r="P11" s="2">
        <f t="shared" si="8"/>
        <v>11418</v>
      </c>
      <c r="Q11" s="5">
        <f t="shared" si="9"/>
        <v>35455.199999999997</v>
      </c>
      <c r="R11" s="5">
        <f>Q11+M11+I11+E11</f>
        <v>107017.2</v>
      </c>
    </row>
    <row r="12" spans="1:18" s="3" customFormat="1">
      <c r="A12" s="6" t="s">
        <v>26</v>
      </c>
      <c r="B12" s="3">
        <f>SUM(B8:B11)</f>
        <v>21508</v>
      </c>
      <c r="C12" s="3">
        <f t="shared" ref="C12:R12" si="10">SUM(C8:C11)</f>
        <v>23632</v>
      </c>
      <c r="D12" s="3">
        <f t="shared" si="10"/>
        <v>25150</v>
      </c>
      <c r="E12" s="6">
        <f t="shared" si="10"/>
        <v>70290</v>
      </c>
      <c r="F12" s="3">
        <f t="shared" si="10"/>
        <v>26502</v>
      </c>
      <c r="G12" s="3">
        <f t="shared" si="10"/>
        <v>28102</v>
      </c>
      <c r="H12" s="3">
        <f t="shared" si="10"/>
        <v>25960</v>
      </c>
      <c r="I12" s="6">
        <f t="shared" si="10"/>
        <v>80564</v>
      </c>
      <c r="J12" s="3">
        <f t="shared" si="10"/>
        <v>29152.200000000004</v>
      </c>
      <c r="K12" s="3">
        <f t="shared" si="10"/>
        <v>30912.200000000004</v>
      </c>
      <c r="L12" s="3">
        <f t="shared" si="10"/>
        <v>28556</v>
      </c>
      <c r="M12" s="6">
        <f t="shared" si="10"/>
        <v>88620.400000000009</v>
      </c>
      <c r="N12" s="3">
        <f t="shared" si="10"/>
        <v>34982.639999999999</v>
      </c>
      <c r="O12" s="3">
        <f t="shared" si="10"/>
        <v>37094.639999999999</v>
      </c>
      <c r="P12" s="3">
        <f t="shared" si="10"/>
        <v>34267.199999999997</v>
      </c>
      <c r="Q12" s="6">
        <f t="shared" si="10"/>
        <v>106344.48</v>
      </c>
      <c r="R12" s="6">
        <f t="shared" si="10"/>
        <v>345818.88</v>
      </c>
    </row>
    <row r="13" spans="1:18">
      <c r="A13" s="5"/>
      <c r="E13" s="5"/>
      <c r="I13" s="5"/>
      <c r="M13" s="5"/>
      <c r="Q13" s="5"/>
      <c r="R13" s="5"/>
    </row>
    <row r="14" spans="1:18">
      <c r="A14" s="4" t="s">
        <v>14</v>
      </c>
      <c r="E14" s="5"/>
      <c r="I14" s="5"/>
      <c r="M14" s="5"/>
      <c r="Q14" s="5"/>
      <c r="R14" s="5"/>
    </row>
    <row r="15" spans="1:18">
      <c r="A15" s="5" t="s">
        <v>10</v>
      </c>
      <c r="B15" s="2">
        <v>7182.5</v>
      </c>
      <c r="C15" s="2">
        <v>7982</v>
      </c>
      <c r="D15" s="2">
        <v>8526.7000000000007</v>
      </c>
      <c r="E15" s="5">
        <f t="shared" si="0"/>
        <v>23691.200000000001</v>
      </c>
      <c r="F15" s="2">
        <v>9415.9</v>
      </c>
      <c r="G15" s="2">
        <v>9880</v>
      </c>
      <c r="H15" s="2">
        <v>10530</v>
      </c>
      <c r="I15" s="5">
        <f t="shared" si="1"/>
        <v>29825.9</v>
      </c>
      <c r="J15" s="2">
        <f t="shared" si="2"/>
        <v>10357.49</v>
      </c>
      <c r="K15" s="2">
        <f t="shared" si="3"/>
        <v>10868</v>
      </c>
      <c r="L15" s="2">
        <f t="shared" si="4"/>
        <v>11583.000000000002</v>
      </c>
      <c r="M15" s="5">
        <f t="shared" si="5"/>
        <v>32808.49</v>
      </c>
      <c r="N15" s="2">
        <f t="shared" si="6"/>
        <v>12428.987999999999</v>
      </c>
      <c r="O15" s="2">
        <f t="shared" si="7"/>
        <v>13041.6</v>
      </c>
      <c r="P15" s="2">
        <f t="shared" si="8"/>
        <v>13899.600000000002</v>
      </c>
      <c r="Q15" s="5">
        <f t="shared" si="9"/>
        <v>39370.188000000002</v>
      </c>
      <c r="R15" s="5">
        <f>Q15+M15+I15+E15</f>
        <v>125695.77800000001</v>
      </c>
    </row>
    <row r="16" spans="1:18">
      <c r="A16" s="5" t="s">
        <v>11</v>
      </c>
      <c r="B16" s="2">
        <v>4218.5</v>
      </c>
      <c r="C16" s="2">
        <v>4793.1000000000004</v>
      </c>
      <c r="D16" s="2">
        <v>5460</v>
      </c>
      <c r="E16" s="5">
        <f t="shared" si="0"/>
        <v>14471.6</v>
      </c>
      <c r="F16" s="2">
        <v>5721.3</v>
      </c>
      <c r="G16" s="2">
        <v>6891.3</v>
      </c>
      <c r="H16" s="2">
        <v>7363.2</v>
      </c>
      <c r="I16" s="5">
        <f t="shared" si="1"/>
        <v>19975.8</v>
      </c>
      <c r="J16" s="2">
        <f t="shared" si="2"/>
        <v>6293.43</v>
      </c>
      <c r="K16" s="2">
        <f t="shared" si="3"/>
        <v>7580.4300000000012</v>
      </c>
      <c r="L16" s="2">
        <f t="shared" si="4"/>
        <v>8099.52</v>
      </c>
      <c r="M16" s="5">
        <f t="shared" si="5"/>
        <v>21973.38</v>
      </c>
      <c r="N16" s="2">
        <f t="shared" si="6"/>
        <v>7552.116</v>
      </c>
      <c r="O16" s="2">
        <f t="shared" si="7"/>
        <v>9096.5160000000014</v>
      </c>
      <c r="P16" s="2">
        <f t="shared" si="8"/>
        <v>9719.4240000000009</v>
      </c>
      <c r="Q16" s="5">
        <f t="shared" si="9"/>
        <v>26368.056000000004</v>
      </c>
      <c r="R16" s="5">
        <f>Q16+M16+I16+E16</f>
        <v>82788.83600000001</v>
      </c>
    </row>
    <row r="17" spans="1:18">
      <c r="A17" s="5" t="s">
        <v>12</v>
      </c>
      <c r="B17" s="2">
        <v>11668.8</v>
      </c>
      <c r="C17" s="2">
        <v>12004.2</v>
      </c>
      <c r="D17" s="2">
        <v>9838.4</v>
      </c>
      <c r="E17" s="5">
        <f t="shared" si="0"/>
        <v>33511.4</v>
      </c>
      <c r="F17" s="2">
        <v>8455.2000000000007</v>
      </c>
      <c r="G17" s="2">
        <v>6948.5</v>
      </c>
      <c r="H17" s="2">
        <v>4609.8</v>
      </c>
      <c r="I17" s="5">
        <f t="shared" si="1"/>
        <v>20013.5</v>
      </c>
      <c r="J17" s="2">
        <f t="shared" si="2"/>
        <v>9300.7200000000012</v>
      </c>
      <c r="K17" s="2">
        <f t="shared" si="3"/>
        <v>7643.35</v>
      </c>
      <c r="L17" s="2">
        <f t="shared" si="4"/>
        <v>5070.7800000000007</v>
      </c>
      <c r="M17" s="5">
        <f t="shared" si="5"/>
        <v>22014.85</v>
      </c>
      <c r="N17" s="2">
        <f t="shared" si="6"/>
        <v>11160.864000000001</v>
      </c>
      <c r="O17" s="2">
        <f t="shared" si="7"/>
        <v>9172.02</v>
      </c>
      <c r="P17" s="2">
        <f t="shared" si="8"/>
        <v>6084.9360000000006</v>
      </c>
      <c r="Q17" s="5">
        <f t="shared" si="9"/>
        <v>26417.820000000003</v>
      </c>
      <c r="R17" s="5">
        <f>Q17+M17+I17+E17</f>
        <v>101957.57</v>
      </c>
    </row>
    <row r="18" spans="1:18">
      <c r="A18" s="5" t="s">
        <v>13</v>
      </c>
      <c r="B18" s="2">
        <v>4890.6000000000004</v>
      </c>
      <c r="C18" s="2">
        <v>5942.3</v>
      </c>
      <c r="D18" s="2">
        <v>8869.9</v>
      </c>
      <c r="E18" s="5">
        <f t="shared" si="0"/>
        <v>19702.800000000003</v>
      </c>
      <c r="F18" s="2">
        <v>10860.2</v>
      </c>
      <c r="G18" s="2">
        <v>12812.8</v>
      </c>
      <c r="H18" s="2">
        <v>11245</v>
      </c>
      <c r="I18" s="5">
        <f t="shared" si="1"/>
        <v>34918</v>
      </c>
      <c r="J18" s="2">
        <f t="shared" si="2"/>
        <v>11946.220000000001</v>
      </c>
      <c r="K18" s="2">
        <f t="shared" si="3"/>
        <v>14094.08</v>
      </c>
      <c r="L18" s="2">
        <f t="shared" si="4"/>
        <v>12369.500000000002</v>
      </c>
      <c r="M18" s="5">
        <f t="shared" si="5"/>
        <v>38409.800000000003</v>
      </c>
      <c r="N18" s="2">
        <f t="shared" si="6"/>
        <v>14335.464000000002</v>
      </c>
      <c r="O18" s="2">
        <f t="shared" si="7"/>
        <v>16912.896000000001</v>
      </c>
      <c r="P18" s="2">
        <f t="shared" si="8"/>
        <v>14843.400000000001</v>
      </c>
      <c r="Q18" s="5">
        <f t="shared" si="9"/>
        <v>46091.76</v>
      </c>
      <c r="R18" s="5">
        <f>Q18+M18+I18+E18</f>
        <v>139122.35999999999</v>
      </c>
    </row>
    <row r="19" spans="1:18" s="3" customFormat="1">
      <c r="A19" s="6" t="s">
        <v>26</v>
      </c>
      <c r="B19" s="3">
        <f t="shared" ref="B19:R19" si="11">SUM(B15:B18)</f>
        <v>27960.400000000001</v>
      </c>
      <c r="C19" s="3">
        <f t="shared" si="11"/>
        <v>30721.600000000002</v>
      </c>
      <c r="D19" s="3">
        <f t="shared" si="11"/>
        <v>32695</v>
      </c>
      <c r="E19" s="6">
        <f t="shared" si="11"/>
        <v>91377.000000000015</v>
      </c>
      <c r="F19" s="3">
        <f t="shared" si="11"/>
        <v>34452.600000000006</v>
      </c>
      <c r="G19" s="3">
        <f t="shared" si="11"/>
        <v>36532.6</v>
      </c>
      <c r="H19" s="3">
        <f t="shared" si="11"/>
        <v>33748</v>
      </c>
      <c r="I19" s="6">
        <f t="shared" si="11"/>
        <v>104733.2</v>
      </c>
      <c r="J19" s="3">
        <f t="shared" si="11"/>
        <v>37897.86</v>
      </c>
      <c r="K19" s="3">
        <f t="shared" si="11"/>
        <v>40185.86</v>
      </c>
      <c r="L19" s="3">
        <f t="shared" si="11"/>
        <v>37122.800000000003</v>
      </c>
      <c r="M19" s="6">
        <f t="shared" si="11"/>
        <v>115206.52</v>
      </c>
      <c r="N19" s="3">
        <f t="shared" si="11"/>
        <v>45477.432000000001</v>
      </c>
      <c r="O19" s="3">
        <f t="shared" si="11"/>
        <v>48223.032000000007</v>
      </c>
      <c r="P19" s="3">
        <f t="shared" si="11"/>
        <v>44547.360000000008</v>
      </c>
      <c r="Q19" s="6">
        <f t="shared" si="11"/>
        <v>138247.82400000002</v>
      </c>
      <c r="R19" s="6">
        <f t="shared" si="11"/>
        <v>449564.54399999999</v>
      </c>
    </row>
    <row r="20" spans="1:18">
      <c r="A20" s="5"/>
      <c r="E20" s="5"/>
      <c r="I20" s="5"/>
      <c r="M20" s="5"/>
      <c r="Q20" s="5"/>
      <c r="R20" s="5"/>
    </row>
    <row r="21" spans="1:18">
      <c r="A21" s="4" t="s">
        <v>15</v>
      </c>
      <c r="E21" s="5"/>
      <c r="I21" s="5"/>
      <c r="M21" s="5"/>
      <c r="Q21" s="5"/>
      <c r="R21" s="5"/>
    </row>
    <row r="22" spans="1:18">
      <c r="A22" s="5" t="s">
        <v>10</v>
      </c>
      <c r="B22" s="2">
        <v>5386.875</v>
      </c>
      <c r="C22" s="2">
        <v>5986.5</v>
      </c>
      <c r="D22" s="2">
        <v>6395.0250000000005</v>
      </c>
      <c r="E22" s="5">
        <f t="shared" si="0"/>
        <v>17768.400000000001</v>
      </c>
      <c r="F22" s="2">
        <v>7061.9249999999993</v>
      </c>
      <c r="G22" s="2">
        <v>7410</v>
      </c>
      <c r="H22" s="2">
        <v>7897.5</v>
      </c>
      <c r="I22" s="5">
        <f t="shared" si="1"/>
        <v>22369.424999999999</v>
      </c>
      <c r="J22" s="2">
        <f t="shared" si="2"/>
        <v>7768.1174999999994</v>
      </c>
      <c r="K22" s="2">
        <f t="shared" si="3"/>
        <v>8151.0000000000009</v>
      </c>
      <c r="L22" s="2">
        <f t="shared" si="4"/>
        <v>8687.25</v>
      </c>
      <c r="M22" s="5">
        <f t="shared" si="5"/>
        <v>24606.3675</v>
      </c>
      <c r="N22" s="2">
        <f t="shared" si="6"/>
        <v>9321.7409999999982</v>
      </c>
      <c r="O22" s="2">
        <f t="shared" si="7"/>
        <v>9781.2000000000007</v>
      </c>
      <c r="P22" s="2">
        <f t="shared" si="8"/>
        <v>10424.699999999999</v>
      </c>
      <c r="Q22" s="5">
        <f t="shared" si="9"/>
        <v>29527.640999999996</v>
      </c>
      <c r="R22" s="5">
        <f>Q22+M22+I22+E22</f>
        <v>94271.833500000008</v>
      </c>
    </row>
    <row r="23" spans="1:18">
      <c r="A23" s="5" t="s">
        <v>11</v>
      </c>
      <c r="B23" s="2">
        <v>3163.875</v>
      </c>
      <c r="C23" s="2">
        <v>3594.8250000000003</v>
      </c>
      <c r="D23" s="2">
        <v>4095</v>
      </c>
      <c r="E23" s="5">
        <f t="shared" si="0"/>
        <v>10853.7</v>
      </c>
      <c r="F23" s="2">
        <v>4290.9750000000004</v>
      </c>
      <c r="G23" s="2">
        <v>5168.4750000000004</v>
      </c>
      <c r="H23" s="2">
        <v>5522.4</v>
      </c>
      <c r="I23" s="5">
        <f t="shared" si="1"/>
        <v>14981.85</v>
      </c>
      <c r="J23" s="2">
        <f t="shared" si="2"/>
        <v>4720.0725000000011</v>
      </c>
      <c r="K23" s="2">
        <f t="shared" si="3"/>
        <v>5685.3225000000011</v>
      </c>
      <c r="L23" s="2">
        <f t="shared" si="4"/>
        <v>6074.64</v>
      </c>
      <c r="M23" s="5">
        <f t="shared" si="5"/>
        <v>16480.035000000003</v>
      </c>
      <c r="N23" s="2">
        <f t="shared" si="6"/>
        <v>5664.0870000000014</v>
      </c>
      <c r="O23" s="2">
        <f t="shared" si="7"/>
        <v>6822.3870000000015</v>
      </c>
      <c r="P23" s="2">
        <f t="shared" si="8"/>
        <v>7289.5680000000002</v>
      </c>
      <c r="Q23" s="5">
        <f t="shared" si="9"/>
        <v>19776.042000000001</v>
      </c>
      <c r="R23" s="5">
        <f>Q23+M23+I23+E23</f>
        <v>62091.627000000008</v>
      </c>
    </row>
    <row r="24" spans="1:18">
      <c r="A24" s="5" t="s">
        <v>12</v>
      </c>
      <c r="B24" s="2">
        <v>8751.6</v>
      </c>
      <c r="C24" s="2">
        <v>9003.15</v>
      </c>
      <c r="D24" s="2">
        <v>7378.8</v>
      </c>
      <c r="E24" s="5">
        <f t="shared" si="0"/>
        <v>25133.55</v>
      </c>
      <c r="F24" s="2">
        <v>6341.4</v>
      </c>
      <c r="G24" s="2">
        <v>5211.375</v>
      </c>
      <c r="H24" s="2">
        <v>3457.35</v>
      </c>
      <c r="I24" s="5">
        <f t="shared" si="1"/>
        <v>15010.125</v>
      </c>
      <c r="J24" s="2">
        <f t="shared" si="2"/>
        <v>6975.54</v>
      </c>
      <c r="K24" s="2">
        <f t="shared" si="3"/>
        <v>5732.5125000000007</v>
      </c>
      <c r="L24" s="2">
        <f t="shared" si="4"/>
        <v>3803.085</v>
      </c>
      <c r="M24" s="5">
        <f t="shared" si="5"/>
        <v>16511.137500000001</v>
      </c>
      <c r="N24" s="2">
        <f t="shared" si="6"/>
        <v>8370.6479999999992</v>
      </c>
      <c r="O24" s="2">
        <f t="shared" si="7"/>
        <v>6879.0150000000003</v>
      </c>
      <c r="P24" s="2">
        <f t="shared" si="8"/>
        <v>4563.7020000000002</v>
      </c>
      <c r="Q24" s="5">
        <f t="shared" si="9"/>
        <v>19813.365000000002</v>
      </c>
      <c r="R24" s="5">
        <f>Q24+M24+I24+E24</f>
        <v>76468.177500000005</v>
      </c>
    </row>
    <row r="25" spans="1:18">
      <c r="A25" s="5" t="s">
        <v>13</v>
      </c>
      <c r="B25" s="2">
        <v>3667.95</v>
      </c>
      <c r="C25" s="2">
        <v>4456.7250000000004</v>
      </c>
      <c r="D25" s="2">
        <v>6652.4249999999993</v>
      </c>
      <c r="E25" s="5">
        <f t="shared" si="0"/>
        <v>14777.099999999999</v>
      </c>
      <c r="F25" s="2">
        <v>8145.15</v>
      </c>
      <c r="G25" s="2">
        <v>9609.6</v>
      </c>
      <c r="H25" s="2">
        <v>8433.75</v>
      </c>
      <c r="I25" s="5">
        <f t="shared" si="1"/>
        <v>26188.5</v>
      </c>
      <c r="J25" s="2">
        <f t="shared" si="2"/>
        <v>8959.6650000000009</v>
      </c>
      <c r="K25" s="2">
        <f t="shared" si="3"/>
        <v>10570.560000000001</v>
      </c>
      <c r="L25" s="2">
        <f t="shared" si="4"/>
        <v>9277.125</v>
      </c>
      <c r="M25" s="5">
        <f t="shared" si="5"/>
        <v>28807.350000000002</v>
      </c>
      <c r="N25" s="2">
        <f t="shared" si="6"/>
        <v>10751.598</v>
      </c>
      <c r="O25" s="2">
        <f t="shared" si="7"/>
        <v>12684.672</v>
      </c>
      <c r="P25" s="2">
        <f t="shared" si="8"/>
        <v>11132.55</v>
      </c>
      <c r="Q25" s="5">
        <f t="shared" si="9"/>
        <v>34568.82</v>
      </c>
      <c r="R25" s="5">
        <f>Q25+M25+I25+E25</f>
        <v>104341.76999999999</v>
      </c>
    </row>
    <row r="26" spans="1:18" s="3" customFormat="1">
      <c r="A26" s="6" t="s">
        <v>26</v>
      </c>
      <c r="B26" s="3">
        <f t="shared" ref="B26:R26" si="12">SUM(B22:B25)</f>
        <v>20970.3</v>
      </c>
      <c r="C26" s="3">
        <f t="shared" si="12"/>
        <v>23041.199999999997</v>
      </c>
      <c r="D26" s="3">
        <f t="shared" si="12"/>
        <v>24521.25</v>
      </c>
      <c r="E26" s="6">
        <f t="shared" si="12"/>
        <v>68532.75</v>
      </c>
      <c r="F26" s="3">
        <f t="shared" si="12"/>
        <v>25839.449999999997</v>
      </c>
      <c r="G26" s="3">
        <f t="shared" si="12"/>
        <v>27399.449999999997</v>
      </c>
      <c r="H26" s="3">
        <f t="shared" si="12"/>
        <v>25311</v>
      </c>
      <c r="I26" s="4">
        <f t="shared" si="12"/>
        <v>78549.899999999994</v>
      </c>
      <c r="J26" s="3">
        <f t="shared" si="12"/>
        <v>28423.395</v>
      </c>
      <c r="K26" s="3">
        <f t="shared" si="12"/>
        <v>30139.395000000004</v>
      </c>
      <c r="L26" s="3">
        <f t="shared" si="12"/>
        <v>27842.1</v>
      </c>
      <c r="M26" s="6">
        <f t="shared" si="12"/>
        <v>86404.890000000014</v>
      </c>
      <c r="N26" s="3">
        <f t="shared" si="12"/>
        <v>34108.074000000001</v>
      </c>
      <c r="O26" s="3">
        <f t="shared" si="12"/>
        <v>36167.274000000005</v>
      </c>
      <c r="P26" s="3">
        <f t="shared" si="12"/>
        <v>33410.520000000004</v>
      </c>
      <c r="Q26" s="6">
        <f t="shared" si="12"/>
        <v>103685.86799999999</v>
      </c>
      <c r="R26" s="6">
        <f t="shared" si="12"/>
        <v>337173.40800000005</v>
      </c>
    </row>
    <row r="27" spans="1:18">
      <c r="A27" s="4" t="s">
        <v>28</v>
      </c>
      <c r="B27" s="6">
        <f>B12+B19+B26</f>
        <v>70438.7</v>
      </c>
      <c r="C27" s="6">
        <f t="shared" ref="C27:Q27" si="13">C12+C19+C26</f>
        <v>77394.8</v>
      </c>
      <c r="D27" s="6">
        <f t="shared" si="13"/>
        <v>82366.25</v>
      </c>
      <c r="E27" s="6">
        <f t="shared" si="13"/>
        <v>230199.75</v>
      </c>
      <c r="F27" s="6">
        <f t="shared" si="13"/>
        <v>86794.05</v>
      </c>
      <c r="G27" s="6">
        <f t="shared" si="13"/>
        <v>92034.049999999988</v>
      </c>
      <c r="H27" s="6">
        <f t="shared" si="13"/>
        <v>85019</v>
      </c>
      <c r="I27" s="6">
        <f t="shared" si="13"/>
        <v>263847.09999999998</v>
      </c>
      <c r="J27" s="6">
        <f t="shared" si="13"/>
        <v>95473.455000000002</v>
      </c>
      <c r="K27" s="6">
        <f t="shared" si="13"/>
        <v>101237.455</v>
      </c>
      <c r="L27" s="6">
        <f t="shared" si="13"/>
        <v>93520.9</v>
      </c>
      <c r="M27" s="6">
        <f t="shared" si="13"/>
        <v>290231.81000000006</v>
      </c>
      <c r="N27" s="6">
        <f t="shared" si="13"/>
        <v>114568.14600000001</v>
      </c>
      <c r="O27" s="6">
        <f t="shared" si="13"/>
        <v>121484.94600000001</v>
      </c>
      <c r="P27" s="6">
        <f t="shared" si="13"/>
        <v>112225.08</v>
      </c>
      <c r="Q27" s="6">
        <f t="shared" si="13"/>
        <v>348278.17200000002</v>
      </c>
      <c r="R27" s="6">
        <f>R12+R19+R26</f>
        <v>1132556.8319999999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C6F3E97-2A81-4EC0-820E-3B16F492392A}"/>
</file>

<file path=customXml/itemProps2.xml><?xml version="1.0" encoding="utf-8"?>
<ds:datastoreItem xmlns:ds="http://schemas.openxmlformats.org/officeDocument/2006/customXml" ds:itemID="{ED1D9CF5-9CC0-4E80-9763-CB8895CC57B7}"/>
</file>

<file path=customXml/itemProps3.xml><?xml version="1.0" encoding="utf-8"?>
<ds:datastoreItem xmlns:ds="http://schemas.openxmlformats.org/officeDocument/2006/customXml" ds:itemID="{A78A4B1B-D16D-44EB-A848-8D8C974B13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jim.wilson</cp:lastModifiedBy>
  <cp:lastPrinted>1998-11-30T03:46:11Z</cp:lastPrinted>
  <dcterms:created xsi:type="dcterms:W3CDTF">1998-11-21T23:21:59Z</dcterms:created>
  <dcterms:modified xsi:type="dcterms:W3CDTF">2007-10-22T14:37:25Z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