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25" i="1"/>
  <c r="N25"/>
  <c r="Q25" s="1"/>
  <c r="R25" s="1"/>
  <c r="K25"/>
  <c r="O25"/>
  <c r="L25"/>
  <c r="P25"/>
  <c r="M25"/>
  <c r="I25"/>
  <c r="E25"/>
  <c r="J24"/>
  <c r="N24" s="1"/>
  <c r="K24"/>
  <c r="O24" s="1"/>
  <c r="L24"/>
  <c r="P24" s="1"/>
  <c r="I24"/>
  <c r="E24"/>
  <c r="J23"/>
  <c r="N23"/>
  <c r="Q23" s="1"/>
  <c r="R23" s="1"/>
  <c r="K23"/>
  <c r="O23"/>
  <c r="L23"/>
  <c r="P23"/>
  <c r="M23"/>
  <c r="I23"/>
  <c r="E23"/>
  <c r="J22"/>
  <c r="N22" s="1"/>
  <c r="K22"/>
  <c r="O22" s="1"/>
  <c r="O26" s="1"/>
  <c r="L22"/>
  <c r="P22" s="1"/>
  <c r="P26" s="1"/>
  <c r="I22"/>
  <c r="E22"/>
  <c r="J18"/>
  <c r="N18"/>
  <c r="Q18" s="1"/>
  <c r="R18" s="1"/>
  <c r="K18"/>
  <c r="O18"/>
  <c r="L18"/>
  <c r="P18"/>
  <c r="M18"/>
  <c r="I18"/>
  <c r="E18"/>
  <c r="J17"/>
  <c r="N17" s="1"/>
  <c r="K17"/>
  <c r="O17" s="1"/>
  <c r="L17"/>
  <c r="P17" s="1"/>
  <c r="I17"/>
  <c r="E17"/>
  <c r="J16"/>
  <c r="N16"/>
  <c r="Q16" s="1"/>
  <c r="R16" s="1"/>
  <c r="K16"/>
  <c r="O16"/>
  <c r="L16"/>
  <c r="P16"/>
  <c r="M16"/>
  <c r="I16"/>
  <c r="E16"/>
  <c r="E19" s="1"/>
  <c r="J15"/>
  <c r="N15" s="1"/>
  <c r="K15"/>
  <c r="O15" s="1"/>
  <c r="O19" s="1"/>
  <c r="L15"/>
  <c r="P15" s="1"/>
  <c r="P19" s="1"/>
  <c r="I15"/>
  <c r="I19" s="1"/>
  <c r="E15"/>
  <c r="J11"/>
  <c r="N11"/>
  <c r="Q11" s="1"/>
  <c r="R11" s="1"/>
  <c r="K11"/>
  <c r="O11"/>
  <c r="L11"/>
  <c r="P11"/>
  <c r="M11"/>
  <c r="I11"/>
  <c r="E11"/>
  <c r="J10"/>
  <c r="N10" s="1"/>
  <c r="K10"/>
  <c r="O10" s="1"/>
  <c r="L10"/>
  <c r="P10" s="1"/>
  <c r="I10"/>
  <c r="E10"/>
  <c r="J9"/>
  <c r="N9"/>
  <c r="Q9" s="1"/>
  <c r="R9" s="1"/>
  <c r="K9"/>
  <c r="O9"/>
  <c r="L9"/>
  <c r="P9"/>
  <c r="M9"/>
  <c r="I9"/>
  <c r="E9"/>
  <c r="J8"/>
  <c r="N8" s="1"/>
  <c r="K8"/>
  <c r="O8" s="1"/>
  <c r="O12" s="1"/>
  <c r="O27" s="1"/>
  <c r="L8"/>
  <c r="P8" s="1"/>
  <c r="P12" s="1"/>
  <c r="P27" s="1"/>
  <c r="I8"/>
  <c r="E8"/>
  <c r="B12"/>
  <c r="C12"/>
  <c r="C27" s="1"/>
  <c r="D12"/>
  <c r="E12"/>
  <c r="E27" s="1"/>
  <c r="F12"/>
  <c r="G12"/>
  <c r="G27" s="1"/>
  <c r="H12"/>
  <c r="I12"/>
  <c r="I27" s="1"/>
  <c r="K12"/>
  <c r="B19"/>
  <c r="C19"/>
  <c r="D19"/>
  <c r="F19"/>
  <c r="G19"/>
  <c r="H19"/>
  <c r="J19"/>
  <c r="L19"/>
  <c r="B26"/>
  <c r="C26"/>
  <c r="D26"/>
  <c r="E26"/>
  <c r="F26"/>
  <c r="G26"/>
  <c r="H26"/>
  <c r="I26"/>
  <c r="K26"/>
  <c r="B27"/>
  <c r="D27"/>
  <c r="F27"/>
  <c r="H27"/>
  <c r="N12" l="1"/>
  <c r="Q8"/>
  <c r="Q15"/>
  <c r="N19"/>
  <c r="N26"/>
  <c r="Q22"/>
  <c r="Q10"/>
  <c r="Q17"/>
  <c r="Q24"/>
  <c r="L26"/>
  <c r="J26"/>
  <c r="K19"/>
  <c r="K27" s="1"/>
  <c r="L12"/>
  <c r="L27" s="1"/>
  <c r="J12"/>
  <c r="J27" s="1"/>
  <c r="M8"/>
  <c r="M12" s="1"/>
  <c r="M10"/>
  <c r="M15"/>
  <c r="M19" s="1"/>
  <c r="M17"/>
  <c r="M22"/>
  <c r="M26" s="1"/>
  <c r="M24"/>
  <c r="R22" l="1"/>
  <c r="Q26"/>
  <c r="R8"/>
  <c r="R12" s="1"/>
  <c r="Q12"/>
  <c r="R17"/>
  <c r="Q19"/>
  <c r="R15"/>
  <c r="R19" s="1"/>
  <c r="M27"/>
  <c r="R24"/>
  <c r="R10"/>
  <c r="N27"/>
  <c r="R26" l="1"/>
  <c r="R27" s="1"/>
  <c r="Q27"/>
</calcChain>
</file>

<file path=xl/sharedStrings.xml><?xml version="1.0" encoding="utf-8"?>
<sst xmlns="http://schemas.openxmlformats.org/spreadsheetml/2006/main" count="39" uniqueCount="29">
  <si>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</si>
  <si>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</si>
  <si>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</si>
  <si>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</si>
  <si>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</si>
  <si>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</si>
  <si>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</si>
  <si>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</si>
  <si>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</si>
  <si>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Golf</t>
  </si>
  <si>
    <t>Tennis</t>
  </si>
  <si>
    <t>Football</t>
  </si>
  <si>
    <t>Baseball</t>
  </si>
  <si>
    <t>AUG</t>
  </si>
  <si>
    <t>JUL</t>
  </si>
  <si>
    <t>SEP</t>
  </si>
  <si>
    <t>OCT</t>
  </si>
  <si>
    <t>NOV</t>
  </si>
  <si>
    <t>DEC</t>
  </si>
  <si>
    <t>QTR 1</t>
  </si>
  <si>
    <t>QTR 2</t>
  </si>
  <si>
    <t>QTR 3</t>
  </si>
  <si>
    <t>QTR 4</t>
  </si>
  <si>
    <t>Totals</t>
  </si>
  <si>
    <t>Region Totals</t>
  </si>
  <si>
    <t>Western Regional Sales</t>
  </si>
  <si>
    <t>District 4</t>
  </si>
  <si>
    <t>District 5</t>
  </si>
  <si>
    <t>District 6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</si>
</sst>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</numFmts>
  <fonts count="3">
    <font>
      <sz val="10"/>
      <name val="Arial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7">
    <xf numFmtId="0" fontId="0" fillId="0" borderId="0" xfId="0"/>
    <xf numFmtId="173" fontId="2" fillId="0" borderId="0" xfId="1" applyNumberFormat="1" applyFont="1"/>
    <xf numFmtId="173" fontId="0" fillId="0" borderId="0" xfId="1" applyNumberFormat="1" applyFont="1"/>
    <xf numFmtId="175" fontId="2" fillId="0" borderId="0" xfId="2" applyNumberFormat="1" applyFont="1"/>
    <xf numFmtId="173" fontId="2" fillId="2" borderId="0" xfId="1" applyNumberFormat="1" applyFont="1" applyFill="1"/>
    <xf numFmtId="173" fontId="0" fillId="2" borderId="0" xfId="1" applyNumberFormat="1" applyFont="1" applyFill="1"/>
    <xf numFmtId="175" fontId="2" fillId="2" borderId="0" xfId="2" applyNumberFormat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27"/>
  <sheetViews>
    <sheetView tabSelected="1" workbookViewId="0"/>
  </sheetViews>
  <sheetFormatPr defaultColWidth="9" defaultRowHeight="12.75"/>
  <cols>
    <col min="1" max="1" width="14" style="2" customWidth="1"/>
    <col min="2" max="4" width="8.7109375" style="2" bestFit="1" customWidth="1"/>
    <col min="5" max="5" width="9.7109375" style="2" bestFit="1" customWidth="1"/>
    <col min="6" max="8" width="8.7109375" style="2" bestFit="1" customWidth="1"/>
    <col min="9" max="9" width="9.7109375" style="2" bestFit="1" customWidth="1"/>
    <col min="10" max="10" width="8.7109375" style="2" bestFit="1" customWidth="1"/>
    <col min="11" max="11" width="9.7109375" style="2" bestFit="1" customWidth="1"/>
    <col min="12" max="12" width="8.7109375" style="2" bestFit="1" customWidth="1"/>
    <col min="13" max="17" width="9.7109375" style="2" bestFit="1" customWidth="1"/>
    <col min="18" max="18" width="11.28515625" style="2" bestFit="1" customWidth="1"/>
    <col min="19" max="16384" width="9" style="2"/>
  </cols>
  <sheetData>
    <row r="1" spans="1:18">
      <c r="A1" s="1" t="s">
        <v>0</v>
      </c>
    </row>
    <row r="2" spans="1:18">
      <c r="A2" s="1" t="s">
        <v>25</v>
      </c>
    </row>
    <row r="3" spans="1:18">
      <c r="A3" s="1" t="s">
        <v>1</v>
      </c>
    </row>
    <row r="5" spans="1:18" s="1" customFormat="1">
      <c r="A5" s="4"/>
      <c r="B5" s="4" t="s">
        <v>2</v>
      </c>
      <c r="C5" s="4" t="s">
        <v>3</v>
      </c>
      <c r="D5" s="4" t="s">
        <v>4</v>
      </c>
      <c r="E5" s="4" t="s">
        <v>19</v>
      </c>
      <c r="F5" s="4" t="s">
        <v>5</v>
      </c>
      <c r="G5" s="4" t="s">
        <v>6</v>
      </c>
      <c r="H5" s="4" t="s">
        <v>7</v>
      </c>
      <c r="I5" s="4" t="s">
        <v>20</v>
      </c>
      <c r="J5" s="4" t="s">
        <v>14</v>
      </c>
      <c r="K5" s="4" t="s">
        <v>13</v>
      </c>
      <c r="L5" s="4" t="s">
        <v>15</v>
      </c>
      <c r="M5" s="4" t="s">
        <v>21</v>
      </c>
      <c r="N5" s="4" t="s">
        <v>16</v>
      </c>
      <c r="O5" s="4" t="s">
        <v>17</v>
      </c>
      <c r="P5" s="4" t="s">
        <v>18</v>
      </c>
      <c r="Q5" s="4" t="s">
        <v>22</v>
      </c>
      <c r="R5" s="4" t="s">
        <v>8</v>
      </c>
    </row>
    <row r="6" spans="1:18">
      <c r="A6" s="5"/>
      <c r="E6" s="5"/>
      <c r="I6" s="5"/>
      <c r="M6" s="5"/>
      <c r="Q6" s="5"/>
      <c r="R6" s="5"/>
    </row>
    <row r="7" spans="1:18">
      <c r="A7" s="4" t="s">
        <v>26</v>
      </c>
      <c r="E7" s="5"/>
      <c r="I7" s="5"/>
      <c r="M7" s="5"/>
      <c r="Q7" s="5"/>
      <c r="R7" s="5"/>
    </row>
    <row r="8" spans="1:18">
      <c r="A8" s="5" t="s">
        <v>9</v>
      </c>
      <c r="B8" s="2">
        <v>6194.9062499999991</v>
      </c>
      <c r="C8" s="2">
        <v>6884.4749999999995</v>
      </c>
      <c r="D8" s="2">
        <v>7354.2787500000004</v>
      </c>
      <c r="E8" s="5">
        <f>SUM(B8:D8)</f>
        <v>20433.66</v>
      </c>
      <c r="F8" s="2">
        <v>8121.213749999999</v>
      </c>
      <c r="G8" s="2">
        <v>8521.5</v>
      </c>
      <c r="H8" s="2">
        <v>9082.125</v>
      </c>
      <c r="I8" s="5">
        <f>SUM(F8:H8)</f>
        <v>25724.838749999999</v>
      </c>
      <c r="J8" s="2">
        <f t="shared" ref="J8:L11" si="0">1.1*F8</f>
        <v>8933.3351249999996</v>
      </c>
      <c r="K8" s="2">
        <f t="shared" si="0"/>
        <v>9373.6500000000015</v>
      </c>
      <c r="L8" s="2">
        <f t="shared" si="0"/>
        <v>9990.3375000000015</v>
      </c>
      <c r="M8" s="5">
        <f>SUM(J8:L8)</f>
        <v>28297.322625000001</v>
      </c>
      <c r="N8" s="2">
        <f t="shared" ref="N8:P11" si="1">1.2*J8</f>
        <v>10720.002149999998</v>
      </c>
      <c r="O8" s="2">
        <f t="shared" si="1"/>
        <v>11248.380000000001</v>
      </c>
      <c r="P8" s="2">
        <f t="shared" si="1"/>
        <v>11988.405000000001</v>
      </c>
      <c r="Q8" s="5">
        <f>SUM(N8:P8)</f>
        <v>33956.787149999996</v>
      </c>
      <c r="R8" s="5">
        <f>Q8+M8+I8+E8</f>
        <v>108412.608525</v>
      </c>
    </row>
    <row r="9" spans="1:18">
      <c r="A9" s="5" t="s">
        <v>10</v>
      </c>
      <c r="B9" s="2">
        <v>3638.4562499999997</v>
      </c>
      <c r="C9" s="2">
        <v>4134.0487499999999</v>
      </c>
      <c r="D9" s="2">
        <v>4709.25</v>
      </c>
      <c r="E9" s="5">
        <f>SUM(B9:D9)</f>
        <v>12481.754999999999</v>
      </c>
      <c r="F9" s="2">
        <v>4934.6212500000001</v>
      </c>
      <c r="G9" s="2">
        <v>5943.7462500000001</v>
      </c>
      <c r="H9" s="2">
        <v>6350.76</v>
      </c>
      <c r="I9" s="5">
        <f>SUM(F9:H9)</f>
        <v>17229.127500000002</v>
      </c>
      <c r="J9" s="2">
        <f t="shared" si="0"/>
        <v>5428.0833750000002</v>
      </c>
      <c r="K9" s="2">
        <f t="shared" si="0"/>
        <v>6538.1208750000005</v>
      </c>
      <c r="L9" s="2">
        <f t="shared" si="0"/>
        <v>6985.8360000000011</v>
      </c>
      <c r="M9" s="5">
        <f>SUM(J9:L9)</f>
        <v>18952.040250000002</v>
      </c>
      <c r="N9" s="2">
        <f t="shared" si="1"/>
        <v>6513.7000500000004</v>
      </c>
      <c r="O9" s="2">
        <f t="shared" si="1"/>
        <v>7845.7450500000004</v>
      </c>
      <c r="P9" s="2">
        <f t="shared" si="1"/>
        <v>8383.003200000001</v>
      </c>
      <c r="Q9" s="5">
        <f>SUM(N9:P9)</f>
        <v>22742.448300000004</v>
      </c>
      <c r="R9" s="5">
        <f>Q9+M9+I9+E9</f>
        <v>71405.371050000016</v>
      </c>
    </row>
    <row r="10" spans="1:18">
      <c r="A10" s="5" t="s">
        <v>11</v>
      </c>
      <c r="B10" s="2">
        <v>10064.34</v>
      </c>
      <c r="C10" s="2">
        <v>10353.622500000001</v>
      </c>
      <c r="D10" s="2">
        <v>8485.6200000000008</v>
      </c>
      <c r="E10" s="5">
        <f>SUM(B10:D10)</f>
        <v>28903.582500000004</v>
      </c>
      <c r="F10" s="2">
        <v>7292.61</v>
      </c>
      <c r="G10" s="2">
        <v>5993.0812499999993</v>
      </c>
      <c r="H10" s="2">
        <v>3975.9525000000003</v>
      </c>
      <c r="I10" s="5">
        <f>SUM(F10:H10)</f>
        <v>17261.643749999999</v>
      </c>
      <c r="J10" s="2">
        <f t="shared" si="0"/>
        <v>8021.8710000000001</v>
      </c>
      <c r="K10" s="2">
        <f t="shared" si="0"/>
        <v>6592.3893749999997</v>
      </c>
      <c r="L10" s="2">
        <f t="shared" si="0"/>
        <v>4373.5477500000006</v>
      </c>
      <c r="M10" s="5">
        <f>SUM(J10:L10)</f>
        <v>18987.808125</v>
      </c>
      <c r="N10" s="2">
        <f t="shared" si="1"/>
        <v>9626.2451999999994</v>
      </c>
      <c r="O10" s="2">
        <f t="shared" si="1"/>
        <v>7910.8672499999993</v>
      </c>
      <c r="P10" s="2">
        <f t="shared" si="1"/>
        <v>5248.2573000000002</v>
      </c>
      <c r="Q10" s="5">
        <f>SUM(N10:P10)</f>
        <v>22785.369750000002</v>
      </c>
      <c r="R10" s="5">
        <f>Q10+M10+I10+E10</f>
        <v>87938.404125000001</v>
      </c>
    </row>
    <row r="11" spans="1:18">
      <c r="A11" s="5" t="s">
        <v>12</v>
      </c>
      <c r="B11" s="2">
        <v>4218.1424999999999</v>
      </c>
      <c r="C11" s="2">
        <v>5125.2337500000003</v>
      </c>
      <c r="D11" s="2">
        <v>7650.2887499999988</v>
      </c>
      <c r="E11" s="5">
        <f>SUM(B11:D11)</f>
        <v>16993.665000000001</v>
      </c>
      <c r="F11" s="2">
        <v>9366.9225000000006</v>
      </c>
      <c r="G11" s="2">
        <v>11051.04</v>
      </c>
      <c r="H11" s="2">
        <v>9698.8125</v>
      </c>
      <c r="I11" s="5">
        <f>SUM(F11:H11)</f>
        <v>30116.775000000001</v>
      </c>
      <c r="J11" s="2">
        <f t="shared" si="0"/>
        <v>10303.614750000001</v>
      </c>
      <c r="K11" s="2">
        <f t="shared" si="0"/>
        <v>12156.144000000002</v>
      </c>
      <c r="L11" s="2">
        <f t="shared" si="0"/>
        <v>10668.69375</v>
      </c>
      <c r="M11" s="5">
        <f>SUM(J11:L11)</f>
        <v>33128.452499999999</v>
      </c>
      <c r="N11" s="2">
        <f t="shared" si="1"/>
        <v>12364.3377</v>
      </c>
      <c r="O11" s="2">
        <f t="shared" si="1"/>
        <v>14587.372800000003</v>
      </c>
      <c r="P11" s="2">
        <f t="shared" si="1"/>
        <v>12802.432500000001</v>
      </c>
      <c r="Q11" s="5">
        <f>SUM(N11:P11)</f>
        <v>39754.143000000004</v>
      </c>
      <c r="R11" s="5">
        <f>Q11+M11+I11+E11</f>
        <v>119993.0355</v>
      </c>
    </row>
    <row r="12" spans="1:18" s="3" customFormat="1">
      <c r="A12" s="6" t="s">
        <v>23</v>
      </c>
      <c r="B12" s="3">
        <f>SUM(B8:B11)</f>
        <v>24115.845000000001</v>
      </c>
      <c r="C12" s="3">
        <f t="shared" ref="C12:R12" si="2">SUM(C8:C11)</f>
        <v>26497.38</v>
      </c>
      <c r="D12" s="3">
        <f t="shared" si="2"/>
        <v>28199.4375</v>
      </c>
      <c r="E12" s="6">
        <f t="shared" si="2"/>
        <v>78812.662500000006</v>
      </c>
      <c r="F12" s="3">
        <f t="shared" si="2"/>
        <v>29715.3675</v>
      </c>
      <c r="G12" s="3">
        <f t="shared" si="2"/>
        <v>31509.3675</v>
      </c>
      <c r="H12" s="3">
        <f t="shared" si="2"/>
        <v>29107.65</v>
      </c>
      <c r="I12" s="6">
        <f t="shared" si="2"/>
        <v>90332.385000000009</v>
      </c>
      <c r="J12" s="3">
        <f t="shared" si="2"/>
        <v>32686.90425</v>
      </c>
      <c r="K12" s="3">
        <f t="shared" si="2"/>
        <v>34660.304250000001</v>
      </c>
      <c r="L12" s="3">
        <f t="shared" si="2"/>
        <v>32018.415000000008</v>
      </c>
      <c r="M12" s="6">
        <f t="shared" si="2"/>
        <v>99365.623500000002</v>
      </c>
      <c r="N12" s="3">
        <f t="shared" si="2"/>
        <v>39224.285099999994</v>
      </c>
      <c r="O12" s="3">
        <f t="shared" si="2"/>
        <v>41592.365100000003</v>
      </c>
      <c r="P12" s="3">
        <f t="shared" si="2"/>
        <v>38422.098000000005</v>
      </c>
      <c r="Q12" s="6">
        <f t="shared" si="2"/>
        <v>119238.7482</v>
      </c>
      <c r="R12" s="6">
        <f t="shared" si="2"/>
        <v>387749.4192</v>
      </c>
    </row>
    <row r="13" spans="1:18">
      <c r="A13" s="5"/>
      <c r="E13" s="5"/>
      <c r="I13" s="5"/>
      <c r="M13" s="5"/>
      <c r="Q13" s="5"/>
      <c r="R13" s="5"/>
    </row>
    <row r="14" spans="1:18">
      <c r="A14" s="4" t="s">
        <v>27</v>
      </c>
      <c r="E14" s="5"/>
      <c r="I14" s="5"/>
      <c r="M14" s="5"/>
      <c r="Q14" s="5"/>
      <c r="R14" s="5"/>
    </row>
    <row r="15" spans="1:18">
      <c r="A15" s="5" t="s">
        <v>9</v>
      </c>
      <c r="B15" s="2">
        <v>5451.517499999999</v>
      </c>
      <c r="C15" s="2">
        <v>6058.3379999999997</v>
      </c>
      <c r="D15" s="2">
        <v>6471.7653</v>
      </c>
      <c r="E15" s="5">
        <f>SUM(B15:D15)</f>
        <v>17981.620799999997</v>
      </c>
      <c r="F15" s="2">
        <v>7146.668099999999</v>
      </c>
      <c r="G15" s="2">
        <v>7498.92</v>
      </c>
      <c r="H15" s="2">
        <v>7992.27</v>
      </c>
      <c r="I15" s="5">
        <f>SUM(F15:H15)</f>
        <v>22637.858099999998</v>
      </c>
      <c r="J15" s="2">
        <f t="shared" ref="J15:L18" si="3">1.1*F15</f>
        <v>7861.3349099999996</v>
      </c>
      <c r="K15" s="2">
        <f t="shared" si="3"/>
        <v>8248.8119999999999</v>
      </c>
      <c r="L15" s="2">
        <f t="shared" si="3"/>
        <v>8791.4970000000012</v>
      </c>
      <c r="M15" s="5">
        <f>SUM(J15:L15)</f>
        <v>24901.643909999999</v>
      </c>
      <c r="N15" s="2">
        <f t="shared" ref="N15:P18" si="4">1.2*J15</f>
        <v>9433.6018919999988</v>
      </c>
      <c r="O15" s="2">
        <f t="shared" si="4"/>
        <v>9898.5743999999995</v>
      </c>
      <c r="P15" s="2">
        <f t="shared" si="4"/>
        <v>10549.796400000001</v>
      </c>
      <c r="Q15" s="5">
        <f>SUM(N15:P15)</f>
        <v>29881.972691999996</v>
      </c>
      <c r="R15" s="5">
        <f>Q15+M15+I15+E15</f>
        <v>95403.095501999982</v>
      </c>
    </row>
    <row r="16" spans="1:18">
      <c r="A16" s="5" t="s">
        <v>10</v>
      </c>
      <c r="B16" s="2">
        <v>3201.8415</v>
      </c>
      <c r="C16" s="2">
        <v>3637.9629</v>
      </c>
      <c r="D16" s="2">
        <v>4144.1400000000003</v>
      </c>
      <c r="E16" s="5">
        <f>SUM(B16:D16)</f>
        <v>10983.9444</v>
      </c>
      <c r="F16" s="2">
        <v>4342.4666999999999</v>
      </c>
      <c r="G16" s="2">
        <v>5230.4967000000006</v>
      </c>
      <c r="H16" s="2">
        <v>5588.6687999999995</v>
      </c>
      <c r="I16" s="5">
        <f>SUM(F16:H16)</f>
        <v>15161.6322</v>
      </c>
      <c r="J16" s="2">
        <f t="shared" si="3"/>
        <v>4776.7133700000004</v>
      </c>
      <c r="K16" s="2">
        <f t="shared" si="3"/>
        <v>5753.5463700000009</v>
      </c>
      <c r="L16" s="2">
        <f t="shared" si="3"/>
        <v>6147.53568</v>
      </c>
      <c r="M16" s="5">
        <f>SUM(J16:L16)</f>
        <v>16677.795420000002</v>
      </c>
      <c r="N16" s="2">
        <f t="shared" si="4"/>
        <v>5732.0560439999999</v>
      </c>
      <c r="O16" s="2">
        <f t="shared" si="4"/>
        <v>6904.2556440000008</v>
      </c>
      <c r="P16" s="2">
        <f t="shared" si="4"/>
        <v>7377.0428159999992</v>
      </c>
      <c r="Q16" s="5">
        <f>SUM(N16:P16)</f>
        <v>20013.354504000003</v>
      </c>
      <c r="R16" s="5">
        <f>Q16+M16+I16+E16</f>
        <v>62836.726524000005</v>
      </c>
    </row>
    <row r="17" spans="1:18">
      <c r="A17" s="5" t="s">
        <v>11</v>
      </c>
      <c r="B17" s="2">
        <v>8856.619200000001</v>
      </c>
      <c r="C17" s="2">
        <v>9111.1878000000015</v>
      </c>
      <c r="D17" s="2">
        <v>7467.3455999999987</v>
      </c>
      <c r="E17" s="5">
        <f>SUM(B17:D17)</f>
        <v>25435.152600000001</v>
      </c>
      <c r="F17" s="2">
        <v>6417.4967999999999</v>
      </c>
      <c r="G17" s="2">
        <v>5273.9114999999993</v>
      </c>
      <c r="H17" s="2">
        <v>3498.8382000000001</v>
      </c>
      <c r="I17" s="5">
        <f>SUM(F17:H17)</f>
        <v>15190.246499999999</v>
      </c>
      <c r="J17" s="2">
        <f t="shared" si="3"/>
        <v>7059.2464800000007</v>
      </c>
      <c r="K17" s="2">
        <f t="shared" si="3"/>
        <v>5801.3026499999996</v>
      </c>
      <c r="L17" s="2">
        <f t="shared" si="3"/>
        <v>3848.7220200000006</v>
      </c>
      <c r="M17" s="5">
        <f>SUM(J17:L17)</f>
        <v>16709.27115</v>
      </c>
      <c r="N17" s="2">
        <f t="shared" si="4"/>
        <v>8471.0957760000001</v>
      </c>
      <c r="O17" s="2">
        <f t="shared" si="4"/>
        <v>6961.5631799999992</v>
      </c>
      <c r="P17" s="2">
        <f t="shared" si="4"/>
        <v>4618.4664240000002</v>
      </c>
      <c r="Q17" s="5">
        <f>SUM(N17:P17)</f>
        <v>20051.125379999998</v>
      </c>
      <c r="R17" s="5">
        <f>Q17+M17+I17+E17</f>
        <v>77385.795630000008</v>
      </c>
    </row>
    <row r="18" spans="1:18">
      <c r="A18" s="5" t="s">
        <v>12</v>
      </c>
      <c r="B18" s="2">
        <v>3711.9654</v>
      </c>
      <c r="C18" s="2">
        <v>4510.2057000000004</v>
      </c>
      <c r="D18" s="2">
        <v>6732.2540999999992</v>
      </c>
      <c r="E18" s="5">
        <f>SUM(B18:D18)</f>
        <v>14954.425199999998</v>
      </c>
      <c r="F18" s="2">
        <v>8242.8918000000012</v>
      </c>
      <c r="G18" s="2">
        <v>9724.9151999999995</v>
      </c>
      <c r="H18" s="2">
        <v>8534.9549999999999</v>
      </c>
      <c r="I18" s="5">
        <f>SUM(F18:H18)</f>
        <v>26502.762000000002</v>
      </c>
      <c r="J18" s="2">
        <f t="shared" si="3"/>
        <v>9067.1809800000028</v>
      </c>
      <c r="K18" s="2">
        <f t="shared" si="3"/>
        <v>10697.406720000001</v>
      </c>
      <c r="L18" s="2">
        <f t="shared" si="3"/>
        <v>9388.4505000000008</v>
      </c>
      <c r="M18" s="5">
        <f>SUM(J18:L18)</f>
        <v>29153.038200000003</v>
      </c>
      <c r="N18" s="2">
        <f t="shared" si="4"/>
        <v>10880.617176000003</v>
      </c>
      <c r="O18" s="2">
        <f t="shared" si="4"/>
        <v>12836.888064000001</v>
      </c>
      <c r="P18" s="2">
        <f t="shared" si="4"/>
        <v>11266.140600000001</v>
      </c>
      <c r="Q18" s="5">
        <f>SUM(N18:P18)</f>
        <v>34983.645840000005</v>
      </c>
      <c r="R18" s="5">
        <f>Q18+M18+I18+E18</f>
        <v>105593.87124000001</v>
      </c>
    </row>
    <row r="19" spans="1:18" s="3" customFormat="1">
      <c r="A19" s="6" t="s">
        <v>23</v>
      </c>
      <c r="B19" s="3">
        <f t="shared" ref="B19:R19" si="5">SUM(B15:B18)</f>
        <v>21221.943599999999</v>
      </c>
      <c r="C19" s="3">
        <f t="shared" si="5"/>
        <v>23317.6944</v>
      </c>
      <c r="D19" s="3">
        <f t="shared" si="5"/>
        <v>24815.504999999997</v>
      </c>
      <c r="E19" s="6">
        <f t="shared" si="5"/>
        <v>69355.142999999996</v>
      </c>
      <c r="F19" s="3">
        <f t="shared" si="5"/>
        <v>26149.523400000002</v>
      </c>
      <c r="G19" s="3">
        <f t="shared" si="5"/>
        <v>27728.243399999999</v>
      </c>
      <c r="H19" s="3">
        <f t="shared" si="5"/>
        <v>25614.732000000004</v>
      </c>
      <c r="I19" s="6">
        <f t="shared" si="5"/>
        <v>79492.498800000001</v>
      </c>
      <c r="J19" s="3">
        <f t="shared" si="5"/>
        <v>28764.475740000002</v>
      </c>
      <c r="K19" s="3">
        <f t="shared" si="5"/>
        <v>30501.067739999999</v>
      </c>
      <c r="L19" s="3">
        <f t="shared" si="5"/>
        <v>28176.205200000004</v>
      </c>
      <c r="M19" s="6">
        <f t="shared" si="5"/>
        <v>87441.748680000004</v>
      </c>
      <c r="N19" s="3">
        <f t="shared" si="5"/>
        <v>34517.370888000005</v>
      </c>
      <c r="O19" s="3">
        <f t="shared" si="5"/>
        <v>36601.281287999998</v>
      </c>
      <c r="P19" s="3">
        <f t="shared" si="5"/>
        <v>33811.446239999997</v>
      </c>
      <c r="Q19" s="6">
        <f t="shared" si="5"/>
        <v>104930.09841599999</v>
      </c>
      <c r="R19" s="6">
        <f t="shared" si="5"/>
        <v>341219.48889599997</v>
      </c>
    </row>
    <row r="20" spans="1:18">
      <c r="A20" s="5"/>
      <c r="E20" s="5"/>
      <c r="I20" s="5"/>
      <c r="M20" s="5"/>
      <c r="Q20" s="5"/>
      <c r="R20" s="5"/>
    </row>
    <row r="21" spans="1:18">
      <c r="A21" s="4" t="s">
        <v>28</v>
      </c>
      <c r="E21" s="5"/>
      <c r="I21" s="5"/>
      <c r="M21" s="5"/>
      <c r="Q21" s="5"/>
      <c r="R21" s="5"/>
    </row>
    <row r="22" spans="1:18">
      <c r="A22" s="5" t="s">
        <v>9</v>
      </c>
      <c r="B22" s="2">
        <v>6541.820999999999</v>
      </c>
      <c r="C22" s="2">
        <v>7270.0055999999995</v>
      </c>
      <c r="D22" s="2">
        <v>7766.1183599999995</v>
      </c>
      <c r="E22" s="5">
        <f>SUM(B22:D22)</f>
        <v>21577.944959999997</v>
      </c>
      <c r="F22" s="2">
        <v>8576.0017199999984</v>
      </c>
      <c r="G22" s="2">
        <v>8998.7039999999997</v>
      </c>
      <c r="H22" s="2">
        <v>9590.7240000000002</v>
      </c>
      <c r="I22" s="5">
        <f>SUM(F22:H22)</f>
        <v>27165.42972</v>
      </c>
      <c r="J22" s="2">
        <f t="shared" ref="J22:L25" si="6">1.1*F22</f>
        <v>9433.6018919999988</v>
      </c>
      <c r="K22" s="2">
        <f t="shared" si="6"/>
        <v>9898.5744000000013</v>
      </c>
      <c r="L22" s="2">
        <f t="shared" si="6"/>
        <v>10549.796400000001</v>
      </c>
      <c r="M22" s="5">
        <f>SUM(J22:L22)</f>
        <v>29881.972692000003</v>
      </c>
      <c r="N22" s="2">
        <f t="shared" ref="N22:P25" si="7">1.2*J22</f>
        <v>11320.322270399998</v>
      </c>
      <c r="O22" s="2">
        <f t="shared" si="7"/>
        <v>11878.289280000001</v>
      </c>
      <c r="P22" s="2">
        <f t="shared" si="7"/>
        <v>12659.75568</v>
      </c>
      <c r="Q22" s="5">
        <f>SUM(N22:P22)</f>
        <v>35858.367230399999</v>
      </c>
      <c r="R22" s="5">
        <f>Q22+M22+I22+E22</f>
        <v>114483.7146024</v>
      </c>
    </row>
    <row r="23" spans="1:18">
      <c r="A23" s="5" t="s">
        <v>10</v>
      </c>
      <c r="B23" s="2">
        <v>3842.2097999999996</v>
      </c>
      <c r="C23" s="2">
        <v>4365.55548</v>
      </c>
      <c r="D23" s="2">
        <v>4972.9679999999998</v>
      </c>
      <c r="E23" s="5">
        <f>SUM(B23:D23)</f>
        <v>13180.73328</v>
      </c>
      <c r="F23" s="2">
        <v>5210.9600399999999</v>
      </c>
      <c r="G23" s="2">
        <v>6276.5960400000004</v>
      </c>
      <c r="H23" s="2">
        <v>6706.4025599999995</v>
      </c>
      <c r="I23" s="5">
        <f>SUM(F23:H23)</f>
        <v>18193.958640000001</v>
      </c>
      <c r="J23" s="5">
        <f t="shared" si="6"/>
        <v>5732.0560440000008</v>
      </c>
      <c r="K23" s="2">
        <f t="shared" si="6"/>
        <v>6904.2556440000008</v>
      </c>
      <c r="L23" s="2">
        <f t="shared" si="6"/>
        <v>7377.0428160000001</v>
      </c>
      <c r="M23" s="5">
        <f>SUM(J23:L23)</f>
        <v>20013.354504000003</v>
      </c>
      <c r="N23" s="2">
        <f t="shared" si="7"/>
        <v>6878.467252800001</v>
      </c>
      <c r="O23" s="2">
        <f t="shared" si="7"/>
        <v>8285.1067727999998</v>
      </c>
      <c r="P23" s="2">
        <f t="shared" si="7"/>
        <v>8852.4513791999998</v>
      </c>
      <c r="Q23" s="5">
        <f>SUM(N23:P23)</f>
        <v>24016.025404799999</v>
      </c>
      <c r="R23" s="5">
        <f>Q23+M23+I23+E23</f>
        <v>75404.071828800006</v>
      </c>
    </row>
    <row r="24" spans="1:18">
      <c r="A24" s="5" t="s">
        <v>11</v>
      </c>
      <c r="B24" s="2">
        <v>10627.94304</v>
      </c>
      <c r="C24" s="2">
        <v>10933.425360000001</v>
      </c>
      <c r="D24" s="2">
        <v>8960.8147199999985</v>
      </c>
      <c r="E24" s="5">
        <f>SUM(B24:D24)</f>
        <v>30522.183119999998</v>
      </c>
      <c r="F24" s="2">
        <v>7700.9961599999997</v>
      </c>
      <c r="G24" s="2">
        <v>6328.6937999999991</v>
      </c>
      <c r="H24" s="2">
        <v>4198.6058400000002</v>
      </c>
      <c r="I24" s="5">
        <f>SUM(F24:H24)</f>
        <v>18228.2958</v>
      </c>
      <c r="J24" s="2">
        <f t="shared" si="6"/>
        <v>8471.0957760000001</v>
      </c>
      <c r="K24" s="2">
        <f t="shared" si="6"/>
        <v>6961.5631799999992</v>
      </c>
      <c r="L24" s="2">
        <f t="shared" si="6"/>
        <v>4618.4664240000002</v>
      </c>
      <c r="M24" s="5">
        <f>SUM(J24:L24)</f>
        <v>20051.125379999998</v>
      </c>
      <c r="N24" s="2">
        <f t="shared" si="7"/>
        <v>10165.314931200001</v>
      </c>
      <c r="O24" s="2">
        <f t="shared" si="7"/>
        <v>8353.8758159999979</v>
      </c>
      <c r="P24" s="2">
        <f t="shared" si="7"/>
        <v>5542.1597087999999</v>
      </c>
      <c r="Q24" s="5">
        <f>SUM(N24:P24)</f>
        <v>24061.350456</v>
      </c>
      <c r="R24" s="5">
        <f>Q24+M24+I24+E24</f>
        <v>92862.954755999992</v>
      </c>
    </row>
    <row r="25" spans="1:18">
      <c r="A25" s="5" t="s">
        <v>12</v>
      </c>
      <c r="B25" s="2">
        <v>4454.3584799999999</v>
      </c>
      <c r="C25" s="2">
        <v>5412.2468400000007</v>
      </c>
      <c r="D25" s="2">
        <v>8078.7049199999983</v>
      </c>
      <c r="E25" s="5">
        <f>SUM(B25:D25)</f>
        <v>17945.310239999999</v>
      </c>
      <c r="F25" s="2">
        <v>9891.4701600000008</v>
      </c>
      <c r="G25" s="2">
        <v>11669.898239999999</v>
      </c>
      <c r="H25" s="2">
        <v>10241.946</v>
      </c>
      <c r="I25" s="5">
        <f>SUM(F25:H25)</f>
        <v>31803.314399999999</v>
      </c>
      <c r="J25" s="2">
        <f t="shared" si="6"/>
        <v>10880.617176000002</v>
      </c>
      <c r="K25" s="2">
        <f t="shared" si="6"/>
        <v>12836.888063999999</v>
      </c>
      <c r="L25" s="2">
        <f t="shared" si="6"/>
        <v>11266.140600000001</v>
      </c>
      <c r="M25" s="5">
        <f>SUM(J25:L25)</f>
        <v>34983.645839999997</v>
      </c>
      <c r="N25" s="2">
        <f t="shared" si="7"/>
        <v>13056.740611200001</v>
      </c>
      <c r="O25" s="2">
        <f t="shared" si="7"/>
        <v>15404.265676799998</v>
      </c>
      <c r="P25" s="2">
        <f t="shared" si="7"/>
        <v>13519.36872</v>
      </c>
      <c r="Q25" s="5">
        <f>SUM(N25:P25)</f>
        <v>41980.375007999995</v>
      </c>
      <c r="R25" s="5">
        <f>Q25+M25+I25+E25</f>
        <v>126712.64548799998</v>
      </c>
    </row>
    <row r="26" spans="1:18" s="3" customFormat="1">
      <c r="A26" s="6" t="s">
        <v>23</v>
      </c>
      <c r="B26" s="3">
        <f t="shared" ref="B26:R26" si="8">SUM(B22:B25)</f>
        <v>25466.332319999998</v>
      </c>
      <c r="C26" s="3">
        <f t="shared" si="8"/>
        <v>27981.23328</v>
      </c>
      <c r="D26" s="3">
        <f t="shared" si="8"/>
        <v>29778.605999999992</v>
      </c>
      <c r="E26" s="6">
        <f t="shared" si="8"/>
        <v>83226.171600000001</v>
      </c>
      <c r="F26" s="3">
        <f t="shared" si="8"/>
        <v>31379.428079999998</v>
      </c>
      <c r="G26" s="3">
        <f t="shared" si="8"/>
        <v>33273.892079999998</v>
      </c>
      <c r="H26" s="3">
        <f t="shared" si="8"/>
        <v>30737.678400000001</v>
      </c>
      <c r="I26" s="4">
        <f t="shared" si="8"/>
        <v>95390.998559999993</v>
      </c>
      <c r="J26" s="3">
        <f t="shared" si="8"/>
        <v>34517.370887999998</v>
      </c>
      <c r="K26" s="3">
        <f t="shared" si="8"/>
        <v>36601.281287999998</v>
      </c>
      <c r="L26" s="3">
        <f t="shared" si="8"/>
        <v>33811.446239999997</v>
      </c>
      <c r="M26" s="6">
        <f t="shared" si="8"/>
        <v>104930.09841600001</v>
      </c>
      <c r="N26" s="3">
        <f t="shared" si="8"/>
        <v>41420.845065600006</v>
      </c>
      <c r="O26" s="3">
        <f t="shared" si="8"/>
        <v>43921.537545600004</v>
      </c>
      <c r="P26" s="3">
        <f t="shared" si="8"/>
        <v>40573.735487999998</v>
      </c>
      <c r="Q26" s="6">
        <f t="shared" si="8"/>
        <v>125916.11809919999</v>
      </c>
      <c r="R26" s="6">
        <f t="shared" si="8"/>
        <v>409463.38667519996</v>
      </c>
    </row>
    <row r="27" spans="1:18">
      <c r="A27" s="4" t="s">
        <v>24</v>
      </c>
      <c r="B27" s="6">
        <f>B12+B19+B26</f>
        <v>70804.120920000001</v>
      </c>
      <c r="C27" s="6">
        <f t="shared" ref="C27:Q27" si="9">C12+C19+C26</f>
        <v>77796.307679999998</v>
      </c>
      <c r="D27" s="6">
        <f t="shared" si="9"/>
        <v>82793.54849999999</v>
      </c>
      <c r="E27" s="6">
        <f t="shared" si="9"/>
        <v>231393.97710000002</v>
      </c>
      <c r="F27" s="6">
        <f t="shared" si="9"/>
        <v>87244.318979999996</v>
      </c>
      <c r="G27" s="6">
        <f t="shared" si="9"/>
        <v>92511.50297999999</v>
      </c>
      <c r="H27" s="6">
        <f t="shared" si="9"/>
        <v>85460.060400000002</v>
      </c>
      <c r="I27" s="6">
        <f t="shared" si="9"/>
        <v>265215.88235999999</v>
      </c>
      <c r="J27" s="6">
        <f t="shared" si="9"/>
        <v>95968.750877999992</v>
      </c>
      <c r="K27" s="6">
        <f t="shared" si="9"/>
        <v>101762.653278</v>
      </c>
      <c r="L27" s="6">
        <f t="shared" si="9"/>
        <v>94006.06644000001</v>
      </c>
      <c r="M27" s="6">
        <f t="shared" si="9"/>
        <v>291737.47059600003</v>
      </c>
      <c r="N27" s="6">
        <f t="shared" si="9"/>
        <v>115162.5010536</v>
      </c>
      <c r="O27" s="6">
        <f t="shared" si="9"/>
        <v>122115.1839336</v>
      </c>
      <c r="P27" s="6">
        <f t="shared" si="9"/>
        <v>112807.27972799999</v>
      </c>
      <c r="Q27" s="6">
        <f t="shared" si="9"/>
        <v>350084.96471520001</v>
      </c>
      <c r="R27" s="6">
        <f>R12+R19+R26</f>
        <v>1138432.2947712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653E685-1FF9-4C20-8DA6-7CDB43FEAE79}"/>
</file>

<file path=customXml/itemProps2.xml><?xml version="1.0" encoding="utf-8"?>
<ds:datastoreItem xmlns:ds="http://schemas.openxmlformats.org/officeDocument/2006/customXml" ds:itemID="{35099792-C094-4CCF-90B5-3715D09673BE}"/>
</file>

<file path=customXml/itemProps3.xml><?xml version="1.0" encoding="utf-8"?>
<ds:datastoreItem xmlns:ds="http://schemas.openxmlformats.org/officeDocument/2006/customXml" ds:itemID="{D9E6019B-BA44-4C65-8851-28B778C669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jim.wilson</cp:lastModifiedBy>
  <cp:lastPrinted>1998-11-30T03:46:11Z</cp:lastPrinted>
  <dcterms:created xsi:type="dcterms:W3CDTF">1998-11-21T23:21:59Z</dcterms:created>
  <dcterms:modified xsi:type="dcterms:W3CDTF">2007-10-22T14:37:13Z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