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315" windowHeight="4905"/>
  </bookViews>
  <sheets>
    <sheet name="Bonuses" sheetId="1" r:id="rId1"/>
    <sheet name="Quarters" sheetId="2" r:id="rId2"/>
    <sheet name="Projected" sheetId="3" r:id="rId3"/>
  </sheets>
  <calcPr calcId="124519"/>
</workbook>
</file>

<file path=xl/calcChain.xml><?xml version="1.0" encoding="utf-8"?>
<calcChain xmlns="http://schemas.openxmlformats.org/spreadsheetml/2006/main">
  <c r="E8" i="1"/>
  <c r="G8" s="1"/>
  <c r="E9"/>
  <c r="G9"/>
  <c r="H9" s="1"/>
  <c r="J9" s="1"/>
  <c r="E10"/>
  <c r="G10" s="1"/>
  <c r="H10" s="1"/>
  <c r="J10" s="1"/>
  <c r="E11"/>
  <c r="G11"/>
  <c r="H11" s="1"/>
  <c r="J11" s="1"/>
  <c r="E12"/>
  <c r="G12" s="1"/>
  <c r="H12" s="1"/>
  <c r="J12" s="1"/>
  <c r="E13"/>
  <c r="G13"/>
  <c r="H13" s="1"/>
  <c r="J13" s="1"/>
  <c r="F15"/>
  <c r="D15"/>
  <c r="C15"/>
  <c r="B15"/>
  <c r="F14"/>
  <c r="E14"/>
  <c r="D14"/>
  <c r="C14"/>
  <c r="B14"/>
  <c r="B8" i="3"/>
  <c r="B9"/>
  <c r="B10"/>
  <c r="B5"/>
  <c r="I15" i="2"/>
  <c r="H15"/>
  <c r="G15"/>
  <c r="F15"/>
  <c r="E15"/>
  <c r="D15"/>
  <c r="C15"/>
  <c r="B15"/>
  <c r="I14"/>
  <c r="H14"/>
  <c r="G14"/>
  <c r="F14"/>
  <c r="E14"/>
  <c r="D14"/>
  <c r="C14"/>
  <c r="B14"/>
  <c r="G15" i="1" l="1"/>
  <c r="H8"/>
  <c r="G14"/>
  <c r="E15"/>
  <c r="H14" l="1"/>
  <c r="J8"/>
  <c r="H15"/>
</calcChain>
</file>

<file path=xl/sharedStrings.xml><?xml version="1.0" encoding="utf-8"?>
<sst xmlns="http://schemas.openxmlformats.org/spreadsheetml/2006/main" count="50" uniqueCount="31">
  <si>
    <t>Worldwide Sporting Goods</t>
  </si>
  <si>
    <t>Sales Force Bonuses</t>
  </si>
  <si>
    <t>Rep</t>
  </si>
  <si>
    <t>Jan</t>
  </si>
  <si>
    <t>Feb</t>
  </si>
  <si>
    <t>Mar</t>
  </si>
  <si>
    <t>Qtr1</t>
  </si>
  <si>
    <t>Quota</t>
  </si>
  <si>
    <t>Bonus</t>
  </si>
  <si>
    <t>Total</t>
  </si>
  <si>
    <t>Status</t>
  </si>
  <si>
    <t>Withhold</t>
  </si>
  <si>
    <t>Smith, S.</t>
  </si>
  <si>
    <t>Brown, N.</t>
  </si>
  <si>
    <t>Wallace, F.</t>
  </si>
  <si>
    <t>Adams, G.</t>
  </si>
  <si>
    <t>Norris, H.</t>
  </si>
  <si>
    <t>Totals</t>
  </si>
  <si>
    <t>Averages</t>
  </si>
  <si>
    <t>Actual vs. Quota</t>
  </si>
  <si>
    <t>Qtr2</t>
  </si>
  <si>
    <t>Qtr3</t>
  </si>
  <si>
    <t>Qtr4</t>
  </si>
  <si>
    <t>Percent Increase</t>
  </si>
  <si>
    <t>Sales</t>
  </si>
  <si>
    <t xml:space="preserve">Sales </t>
  </si>
  <si>
    <t>Expenses</t>
  </si>
  <si>
    <t>Net Income</t>
  </si>
  <si>
    <t>Stephens, J.</t>
  </si>
  <si>
    <t>2006 - Actual</t>
  </si>
  <si>
    <t>2008 Projected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</si>
</sst>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_(* #,##0_);_(* \(#,##0\);_(* &quot;-&quot;??_);_(@_)"/>
  </numFmts>
  <fonts count="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3" fontId="2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/>
    <xf numFmtId="0" fontId="3" fillId="0" borderId="0" xfId="0" applyFont="1"/>
    <xf numFmtId="165" fontId="4" fillId="0" borderId="0" xfId="1" applyNumberFormat="1" applyFont="1"/>
    <xf numFmtId="9" fontId="4" fillId="0" borderId="0" xfId="0" applyNumberFormat="1" applyFont="1" applyProtection="1"/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4" xfId="0" applyFont="1" applyBorder="1"/>
    <xf numFmtId="3" fontId="4" fillId="0" borderId="0" xfId="0" applyNumberFormat="1" applyFont="1"/>
    <xf numFmtId="3" fontId="4" fillId="0" borderId="5" xfId="0" applyNumberFormat="1" applyFont="1" applyBorder="1"/>
    <xf numFmtId="0" fontId="3" fillId="0" borderId="6" xfId="0" applyFont="1" applyBorder="1"/>
    <xf numFmtId="3" fontId="3" fillId="0" borderId="2" xfId="0" applyNumberFormat="1" applyFont="1" applyBorder="1"/>
    <xf numFmtId="3" fontId="3" fillId="0" borderId="2" xfId="1" applyNumberFormat="1" applyFont="1" applyBorder="1"/>
    <xf numFmtId="3" fontId="3" fillId="0" borderId="3" xfId="0" applyNumberFormat="1" applyFont="1" applyBorder="1"/>
    <xf numFmtId="0" fontId="3" fillId="0" borderId="7" xfId="0" applyFont="1" applyBorder="1"/>
    <xf numFmtId="3" fontId="3" fillId="0" borderId="8" xfId="0" applyNumberFormat="1" applyFont="1" applyBorder="1"/>
    <xf numFmtId="3" fontId="3" fillId="0" borderId="8" xfId="1" applyNumberFormat="1" applyFont="1" applyBorder="1"/>
    <xf numFmtId="3" fontId="3" fillId="0" borderId="9" xfId="0" applyNumberFormat="1" applyFont="1" applyBorder="1"/>
    <xf numFmtId="0" fontId="5" fillId="0" borderId="0" xfId="0" applyFont="1"/>
    <xf numFmtId="14" fontId="4" fillId="0" borderId="0" xfId="0" applyNumberFormat="1" applyFont="1" applyBorder="1"/>
    <xf numFmtId="9" fontId="4" fillId="0" borderId="0" xfId="0" applyNumberFormat="1" applyFont="1" applyBorder="1"/>
    <xf numFmtId="0" fontId="3" fillId="0" borderId="2" xfId="0" applyFont="1" applyBorder="1" applyAlignment="1"/>
    <xf numFmtId="0" fontId="3" fillId="0" borderId="3" xfId="0" applyFont="1" applyBorder="1"/>
    <xf numFmtId="3" fontId="4" fillId="0" borderId="0" xfId="2" applyFont="1"/>
    <xf numFmtId="44" fontId="4" fillId="0" borderId="5" xfId="0" applyNumberFormat="1" applyFont="1" applyBorder="1"/>
    <xf numFmtId="43" fontId="3" fillId="0" borderId="2" xfId="1" applyFont="1" applyBorder="1"/>
    <xf numFmtId="0" fontId="4" fillId="0" borderId="3" xfId="0" applyFont="1" applyBorder="1"/>
    <xf numFmtId="43" fontId="3" fillId="0" borderId="8" xfId="1" applyFont="1" applyBorder="1"/>
    <xf numFmtId="0" fontId="4" fillId="0" borderId="9" xfId="0" applyFont="1" applyBorder="1"/>
  </cellXfs>
  <cellStyles count="3">
    <cellStyle name="Comma" xfId="1" builtinId="3"/>
    <cellStyle name="Comma0" xfId="2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5"/>
  <sheetViews>
    <sheetView tabSelected="1" workbookViewId="0"/>
  </sheetViews>
  <sheetFormatPr defaultRowHeight="15"/>
  <cols>
    <col min="1" max="1" width="14.140625" style="2" customWidth="1"/>
    <col min="2" max="2" width="7.42578125" style="2" customWidth="1"/>
    <col min="3" max="4" width="7.85546875" style="2" customWidth="1"/>
    <col min="5" max="6" width="7.5703125" style="2" customWidth="1"/>
    <col min="7" max="7" width="7.28515625" style="2" customWidth="1"/>
    <col min="8" max="8" width="8" style="2" customWidth="1"/>
    <col min="9" max="9" width="6.5703125" style="2" customWidth="1"/>
    <col min="10" max="10" width="10.42578125" style="2" bestFit="1" customWidth="1"/>
    <col min="11" max="16384" width="9.140625" style="2"/>
  </cols>
  <sheetData>
    <row r="1" spans="1:10">
      <c r="A1" s="3" t="s">
        <v>0</v>
      </c>
    </row>
    <row r="2" spans="1:10">
      <c r="A2" s="3" t="s">
        <v>1</v>
      </c>
      <c r="D2" s="20"/>
    </row>
    <row r="4" spans="1:10">
      <c r="A4" s="3"/>
    </row>
    <row r="5" spans="1:10">
      <c r="A5" s="3"/>
      <c r="H5" s="21"/>
      <c r="I5" s="21"/>
    </row>
    <row r="6" spans="1:10">
      <c r="A6" s="3"/>
      <c r="H6" s="22"/>
      <c r="I6" s="22"/>
    </row>
    <row r="7" spans="1:10">
      <c r="A7" s="6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7" t="s">
        <v>7</v>
      </c>
      <c r="G7" s="7" t="s">
        <v>8</v>
      </c>
      <c r="H7" s="7" t="s">
        <v>9</v>
      </c>
      <c r="I7" s="23" t="s">
        <v>10</v>
      </c>
      <c r="J7" s="24" t="s">
        <v>11</v>
      </c>
    </row>
    <row r="8" spans="1:10">
      <c r="A8" s="9" t="s">
        <v>12</v>
      </c>
      <c r="B8" s="10">
        <v>15000</v>
      </c>
      <c r="C8" s="10">
        <v>16500</v>
      </c>
      <c r="D8" s="10">
        <v>18250</v>
      </c>
      <c r="E8" s="10">
        <f t="shared" ref="E8:E13" si="0">SUM(B8:D8)</f>
        <v>49750</v>
      </c>
      <c r="F8" s="10">
        <v>51000</v>
      </c>
      <c r="G8" s="10">
        <f t="shared" ref="G8:G13" si="1">IF(E8&gt;F8,E8*0.1,0)</f>
        <v>0</v>
      </c>
      <c r="H8" s="10">
        <f t="shared" ref="H8:H13" si="2">E8*0.1+G8</f>
        <v>4975</v>
      </c>
      <c r="I8" s="25">
        <v>2</v>
      </c>
      <c r="J8" s="26">
        <f t="shared" ref="J8:J13" si="3">IF(I8=1,H8*0.1,IF(I8=2,H8*0.08,H8*0.07))</f>
        <v>398</v>
      </c>
    </row>
    <row r="9" spans="1:10">
      <c r="A9" s="9" t="s">
        <v>13</v>
      </c>
      <c r="B9" s="10">
        <v>15000</v>
      </c>
      <c r="C9" s="10">
        <v>22000</v>
      </c>
      <c r="D9" s="10">
        <v>18500</v>
      </c>
      <c r="E9" s="10">
        <f t="shared" si="0"/>
        <v>55500</v>
      </c>
      <c r="F9" s="10">
        <v>55000</v>
      </c>
      <c r="G9" s="10">
        <f t="shared" si="1"/>
        <v>5550</v>
      </c>
      <c r="H9" s="10">
        <f t="shared" si="2"/>
        <v>11100</v>
      </c>
      <c r="I9" s="25">
        <v>3</v>
      </c>
      <c r="J9" s="26">
        <f t="shared" si="3"/>
        <v>777.00000000000011</v>
      </c>
    </row>
    <row r="10" spans="1:10">
      <c r="A10" s="9" t="s">
        <v>14</v>
      </c>
      <c r="B10" s="10">
        <v>10000</v>
      </c>
      <c r="C10" s="10">
        <v>12750</v>
      </c>
      <c r="D10" s="10">
        <v>15000</v>
      </c>
      <c r="E10" s="10">
        <f t="shared" si="0"/>
        <v>37750</v>
      </c>
      <c r="F10" s="10">
        <v>40000</v>
      </c>
      <c r="G10" s="10">
        <f t="shared" si="1"/>
        <v>0</v>
      </c>
      <c r="H10" s="10">
        <f t="shared" si="2"/>
        <v>3775</v>
      </c>
      <c r="I10" s="25">
        <v>1</v>
      </c>
      <c r="J10" s="26">
        <f t="shared" si="3"/>
        <v>377.5</v>
      </c>
    </row>
    <row r="11" spans="1:10">
      <c r="A11" s="9" t="s">
        <v>15</v>
      </c>
      <c r="B11" s="10">
        <v>22000</v>
      </c>
      <c r="C11" s="10">
        <v>27500</v>
      </c>
      <c r="D11" s="10">
        <v>34250</v>
      </c>
      <c r="E11" s="10">
        <f t="shared" si="0"/>
        <v>83750</v>
      </c>
      <c r="F11" s="10">
        <v>75000</v>
      </c>
      <c r="G11" s="10">
        <f t="shared" si="1"/>
        <v>8375</v>
      </c>
      <c r="H11" s="10">
        <f t="shared" si="2"/>
        <v>16750</v>
      </c>
      <c r="I11" s="25">
        <v>3</v>
      </c>
      <c r="J11" s="26">
        <f t="shared" si="3"/>
        <v>1172.5</v>
      </c>
    </row>
    <row r="12" spans="1:10">
      <c r="A12" s="9" t="s">
        <v>28</v>
      </c>
      <c r="B12" s="10">
        <v>14800</v>
      </c>
      <c r="C12" s="10">
        <v>21400</v>
      </c>
      <c r="D12" s="10">
        <v>40000</v>
      </c>
      <c r="E12" s="10">
        <f t="shared" si="0"/>
        <v>76200</v>
      </c>
      <c r="F12" s="10">
        <v>80000</v>
      </c>
      <c r="G12" s="10">
        <f t="shared" si="1"/>
        <v>0</v>
      </c>
      <c r="H12" s="10">
        <f t="shared" si="2"/>
        <v>7620</v>
      </c>
      <c r="I12" s="25">
        <v>3</v>
      </c>
      <c r="J12" s="26">
        <f t="shared" si="3"/>
        <v>533.40000000000009</v>
      </c>
    </row>
    <row r="13" spans="1:10">
      <c r="A13" s="9" t="s">
        <v>16</v>
      </c>
      <c r="B13" s="10">
        <v>27500</v>
      </c>
      <c r="C13" s="10">
        <v>40000</v>
      </c>
      <c r="D13" s="10">
        <v>66500</v>
      </c>
      <c r="E13" s="10">
        <f t="shared" si="0"/>
        <v>134000</v>
      </c>
      <c r="F13" s="10">
        <v>100000</v>
      </c>
      <c r="G13" s="10">
        <f t="shared" si="1"/>
        <v>13400</v>
      </c>
      <c r="H13" s="10">
        <f t="shared" si="2"/>
        <v>26800</v>
      </c>
      <c r="I13" s="25">
        <v>2</v>
      </c>
      <c r="J13" s="26">
        <f t="shared" si="3"/>
        <v>2144</v>
      </c>
    </row>
    <row r="14" spans="1:10">
      <c r="A14" s="12" t="s">
        <v>17</v>
      </c>
      <c r="B14" s="14">
        <f t="shared" ref="B14:H14" si="4">SUM(B8:B13)</f>
        <v>104300</v>
      </c>
      <c r="C14" s="14">
        <f t="shared" si="4"/>
        <v>140150</v>
      </c>
      <c r="D14" s="14">
        <f t="shared" si="4"/>
        <v>192500</v>
      </c>
      <c r="E14" s="14">
        <f t="shared" si="4"/>
        <v>436950</v>
      </c>
      <c r="F14" s="14">
        <f t="shared" si="4"/>
        <v>401000</v>
      </c>
      <c r="G14" s="14">
        <f t="shared" si="4"/>
        <v>27325</v>
      </c>
      <c r="H14" s="14">
        <f t="shared" si="4"/>
        <v>71020</v>
      </c>
      <c r="I14" s="27"/>
      <c r="J14" s="28"/>
    </row>
    <row r="15" spans="1:10">
      <c r="A15" s="16" t="s">
        <v>18</v>
      </c>
      <c r="B15" s="18">
        <f t="shared" ref="B15:H15" si="5">AVERAGE(B8:B13)</f>
        <v>17383.333333333332</v>
      </c>
      <c r="C15" s="18">
        <f t="shared" si="5"/>
        <v>23358.333333333332</v>
      </c>
      <c r="D15" s="18">
        <f t="shared" si="5"/>
        <v>32083.333333333332</v>
      </c>
      <c r="E15" s="18">
        <f t="shared" si="5"/>
        <v>72825</v>
      </c>
      <c r="F15" s="18">
        <f t="shared" si="5"/>
        <v>66833.333333333328</v>
      </c>
      <c r="G15" s="18">
        <f t="shared" si="5"/>
        <v>4554.166666666667</v>
      </c>
      <c r="H15" s="18">
        <f t="shared" si="5"/>
        <v>11836.666666666666</v>
      </c>
      <c r="I15" s="29"/>
      <c r="J15" s="30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15"/>
  <sheetViews>
    <sheetView workbookViewId="0"/>
  </sheetViews>
  <sheetFormatPr defaultRowHeight="15"/>
  <cols>
    <col min="1" max="1" width="14.140625" style="2" customWidth="1"/>
    <col min="2" max="2" width="8.42578125" style="2" customWidth="1"/>
    <col min="3" max="8" width="8.140625" style="2" customWidth="1"/>
    <col min="9" max="16384" width="9.140625" style="2"/>
  </cols>
  <sheetData>
    <row r="1" spans="1:9">
      <c r="A1" s="3" t="s">
        <v>0</v>
      </c>
    </row>
    <row r="2" spans="1:9">
      <c r="A2" s="3" t="s">
        <v>19</v>
      </c>
    </row>
    <row r="7" spans="1:9">
      <c r="A7" s="6" t="s">
        <v>2</v>
      </c>
      <c r="B7" s="7" t="s">
        <v>6</v>
      </c>
      <c r="C7" s="7" t="s">
        <v>7</v>
      </c>
      <c r="D7" s="7" t="s">
        <v>20</v>
      </c>
      <c r="E7" s="7" t="s">
        <v>7</v>
      </c>
      <c r="F7" s="7" t="s">
        <v>21</v>
      </c>
      <c r="G7" s="7" t="s">
        <v>7</v>
      </c>
      <c r="H7" s="7" t="s">
        <v>22</v>
      </c>
      <c r="I7" s="8" t="s">
        <v>7</v>
      </c>
    </row>
    <row r="8" spans="1:9">
      <c r="A8" s="9" t="s">
        <v>12</v>
      </c>
      <c r="B8" s="10">
        <v>49750</v>
      </c>
      <c r="C8" s="10">
        <v>51000</v>
      </c>
      <c r="D8" s="10">
        <v>55250</v>
      </c>
      <c r="E8" s="10">
        <v>55000</v>
      </c>
      <c r="F8" s="10"/>
      <c r="G8" s="10"/>
      <c r="H8" s="10"/>
      <c r="I8" s="11"/>
    </row>
    <row r="9" spans="1:9">
      <c r="A9" s="9" t="s">
        <v>13</v>
      </c>
      <c r="B9" s="10">
        <v>55500</v>
      </c>
      <c r="C9" s="10">
        <v>55000</v>
      </c>
      <c r="D9" s="10">
        <v>59000</v>
      </c>
      <c r="E9" s="10">
        <v>60000</v>
      </c>
      <c r="F9" s="10"/>
      <c r="G9" s="10"/>
      <c r="H9" s="10"/>
      <c r="I9" s="11"/>
    </row>
    <row r="10" spans="1:9">
      <c r="A10" s="9" t="s">
        <v>14</v>
      </c>
      <c r="B10" s="10">
        <v>37750</v>
      </c>
      <c r="C10" s="10">
        <v>40000</v>
      </c>
      <c r="D10" s="10">
        <v>41000</v>
      </c>
      <c r="E10" s="10">
        <v>42000</v>
      </c>
      <c r="F10" s="10"/>
      <c r="G10" s="10"/>
      <c r="H10" s="10"/>
      <c r="I10" s="11"/>
    </row>
    <row r="11" spans="1:9">
      <c r="A11" s="9" t="s">
        <v>15</v>
      </c>
      <c r="B11" s="10">
        <v>83750</v>
      </c>
      <c r="C11" s="10">
        <v>75000</v>
      </c>
      <c r="D11" s="10">
        <v>86500</v>
      </c>
      <c r="E11" s="10">
        <v>85000</v>
      </c>
      <c r="F11" s="10"/>
      <c r="G11" s="10"/>
      <c r="H11" s="10"/>
      <c r="I11" s="11"/>
    </row>
    <row r="12" spans="1:9">
      <c r="A12" s="9" t="s">
        <v>28</v>
      </c>
      <c r="B12" s="10">
        <v>76200</v>
      </c>
      <c r="C12" s="10">
        <v>80000</v>
      </c>
      <c r="D12" s="10">
        <v>79500</v>
      </c>
      <c r="E12" s="10">
        <v>82000</v>
      </c>
      <c r="F12" s="10"/>
      <c r="G12" s="10"/>
      <c r="H12" s="10"/>
      <c r="I12" s="11"/>
    </row>
    <row r="13" spans="1:9">
      <c r="A13" s="9" t="s">
        <v>16</v>
      </c>
      <c r="B13" s="10">
        <v>134000</v>
      </c>
      <c r="C13" s="10">
        <v>100000</v>
      </c>
      <c r="D13" s="10">
        <v>141000</v>
      </c>
      <c r="E13" s="10">
        <v>140000</v>
      </c>
      <c r="F13" s="10"/>
      <c r="G13" s="10"/>
      <c r="H13" s="10"/>
      <c r="I13" s="11"/>
    </row>
    <row r="14" spans="1:9">
      <c r="A14" s="12" t="s">
        <v>17</v>
      </c>
      <c r="B14" s="13">
        <f>SUM(B8:B13)</f>
        <v>436950</v>
      </c>
      <c r="C14" s="14">
        <f>SUM(C8:C13)</f>
        <v>401000</v>
      </c>
      <c r="D14" s="13">
        <f t="shared" ref="D14:I14" si="0">SUM(D8:D13)</f>
        <v>462250</v>
      </c>
      <c r="E14" s="13">
        <f t="shared" si="0"/>
        <v>464000</v>
      </c>
      <c r="F14" s="13">
        <f t="shared" si="0"/>
        <v>0</v>
      </c>
      <c r="G14" s="13">
        <f t="shared" si="0"/>
        <v>0</v>
      </c>
      <c r="H14" s="13">
        <f t="shared" si="0"/>
        <v>0</v>
      </c>
      <c r="I14" s="15">
        <f t="shared" si="0"/>
        <v>0</v>
      </c>
    </row>
    <row r="15" spans="1:9">
      <c r="A15" s="16" t="s">
        <v>18</v>
      </c>
      <c r="B15" s="17">
        <f>AVERAGE(B8:B13)</f>
        <v>72825</v>
      </c>
      <c r="C15" s="18">
        <f t="shared" ref="C15:I15" si="1">AVERAGE(C8:C13)</f>
        <v>66833.333333333328</v>
      </c>
      <c r="D15" s="17">
        <f t="shared" si="1"/>
        <v>77041.666666666672</v>
      </c>
      <c r="E15" s="17">
        <f t="shared" si="1"/>
        <v>77333.333333333328</v>
      </c>
      <c r="F15" s="17" t="e">
        <f t="shared" si="1"/>
        <v>#DIV/0!</v>
      </c>
      <c r="G15" s="17" t="e">
        <f t="shared" si="1"/>
        <v>#DIV/0!</v>
      </c>
      <c r="H15" s="17" t="e">
        <f t="shared" si="1"/>
        <v>#DIV/0!</v>
      </c>
      <c r="I15" s="19" t="e">
        <f t="shared" si="1"/>
        <v>#DIV/0!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2:E10"/>
  <sheetViews>
    <sheetView workbookViewId="0"/>
  </sheetViews>
  <sheetFormatPr defaultRowHeight="15"/>
  <cols>
    <col min="1" max="1" width="14.5703125" style="2" customWidth="1"/>
    <col min="2" max="2" width="13.7109375" style="2" customWidth="1"/>
    <col min="3" max="3" width="9.28515625" style="2" customWidth="1"/>
    <col min="4" max="16384" width="9.140625" style="2"/>
  </cols>
  <sheetData>
    <row r="2" spans="1:5">
      <c r="A2" s="1" t="s">
        <v>29</v>
      </c>
      <c r="D2" s="3" t="s">
        <v>23</v>
      </c>
    </row>
    <row r="3" spans="1:5">
      <c r="A3" s="2" t="s">
        <v>24</v>
      </c>
      <c r="B3" s="4">
        <v>1783923</v>
      </c>
      <c r="D3" s="2" t="s">
        <v>25</v>
      </c>
      <c r="E3" s="5">
        <v>0.15</v>
      </c>
    </row>
    <row r="4" spans="1:5">
      <c r="A4" s="2" t="s">
        <v>26</v>
      </c>
      <c r="B4" s="4">
        <v>309853</v>
      </c>
      <c r="D4" s="2" t="s">
        <v>26</v>
      </c>
      <c r="E4" s="5">
        <v>0.1</v>
      </c>
    </row>
    <row r="5" spans="1:5">
      <c r="A5" s="2" t="s">
        <v>27</v>
      </c>
      <c r="B5" s="4">
        <f>B3-B4</f>
        <v>1474070</v>
      </c>
    </row>
    <row r="7" spans="1:5">
      <c r="A7" s="3" t="s">
        <v>30</v>
      </c>
    </row>
    <row r="8" spans="1:5">
      <c r="A8" s="2" t="s">
        <v>24</v>
      </c>
      <c r="B8" s="4">
        <f>B3*(1+$E$3)</f>
        <v>2051511.45</v>
      </c>
    </row>
    <row r="9" spans="1:5">
      <c r="A9" s="2" t="s">
        <v>26</v>
      </c>
      <c r="B9" s="4">
        <f>B4*(1+$E$4)</f>
        <v>340838.30000000005</v>
      </c>
    </row>
    <row r="10" spans="1:5">
      <c r="A10" s="2" t="s">
        <v>27</v>
      </c>
      <c r="B10" s="4">
        <f>B8-B9</f>
        <v>1710673.15</v>
      </c>
    </row>
  </sheetData>
  <scenarios current="1" show="1" sqref="B8:B10">
    <scenario name="Best Case" locked="1" count="2" user="P.T.S." comment="Created by P.T.S. on 7/12/95">
      <inputCells r="E3" val="0.25" numFmtId="9"/>
      <inputCells r="E4" val="0.08" numFmtId="9"/>
    </scenario>
    <scenario name="Worst Case" locked="1" count="2" user="P.T.S." comment="Created by P.T.S. on 7/12/95&#10;Modified by P.T.S. on 7/12/95">
      <inputCells r="E3" val="0.1" numFmtId="9"/>
      <inputCells r="E4" val="0.15" numFmtId="9"/>
    </scenario>
    <scenario name="Best Projection" locked="1" count="2" user="P.T.S." comment="Created by P.T.S. on 7/12/95">
      <inputCells r="E3" val="0.18" numFmtId="9"/>
      <inputCells r="E4" val="0.12" numFmtId="9"/>
    </scenario>
  </scenario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8939E010-F9C6-4D2A-8377-964922E4F8C6}"/>
</file>

<file path=customXml/itemProps2.xml><?xml version="1.0" encoding="utf-8"?>
<ds:datastoreItem xmlns:ds="http://schemas.openxmlformats.org/officeDocument/2006/customXml" ds:itemID="{6120E36F-D53E-4144-9285-39A43A9B0665}"/>
</file>

<file path=customXml/itemProps3.xml><?xml version="1.0" encoding="utf-8"?>
<ds:datastoreItem xmlns:ds="http://schemas.openxmlformats.org/officeDocument/2006/customXml" ds:itemID="{D869F1B9-EF43-4195-B690-2122378D9D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Bonuses</vt:lpstr>
      <vt:lpstr>Quarters</vt:lpstr>
      <vt:lpstr>Projected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Jim Wilson</cp:lastModifiedBy>
  <dcterms:created xsi:type="dcterms:W3CDTF">1997-01-22T17:10:41Z</dcterms:created>
  <dcterms:modified xsi:type="dcterms:W3CDTF">2007-11-07T13:47:43Z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